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codeName="ThisWorkbook"/>
  <mc:AlternateContent xmlns:mc="http://schemas.openxmlformats.org/markup-compatibility/2006">
    <mc:Choice Requires="x15">
      <x15ac:absPath xmlns:x15ac="http://schemas.microsoft.com/office/spreadsheetml/2010/11/ac" url="C:\Users\CLanders\Downloads\Additional Content\Lease Up Content\Lease Up Docs\"/>
    </mc:Choice>
  </mc:AlternateContent>
  <xr:revisionPtr revIDLastSave="0" documentId="8_{4497B093-169B-4288-999B-42412575A8CD}" xr6:coauthVersionLast="36" xr6:coauthVersionMax="36" xr10:uidLastSave="{00000000-0000-0000-0000-000000000000}"/>
  <bookViews>
    <workbookView xWindow="0" yWindow="0" windowWidth="28800" windowHeight="12225" tabRatio="683" activeTab="2" xr2:uid="{00000000-000D-0000-FFFF-FFFF00000000}"/>
  </bookViews>
  <sheets>
    <sheet name="Calculation Info" sheetId="2" r:id="rId1"/>
    <sheet name="Calculation Worksheet" sheetId="3" r:id="rId2"/>
    <sheet name="Income Change Letter" sheetId="4" r:id="rId3"/>
    <sheet name="Recertification Letter" sheetId="5" state="hidden" r:id="rId4"/>
  </sheets>
  <calcPr calcId="191028"/>
</workbook>
</file>

<file path=xl/calcChain.xml><?xml version="1.0" encoding="utf-8"?>
<calcChain xmlns="http://schemas.openxmlformats.org/spreadsheetml/2006/main">
  <c r="B13" i="5" l="1"/>
  <c r="I6" i="5"/>
  <c r="D20" i="5"/>
  <c r="A8" i="5"/>
  <c r="A9" i="5"/>
  <c r="A10" i="5"/>
  <c r="D18" i="5"/>
  <c r="D19" i="5"/>
  <c r="D21" i="5"/>
  <c r="D24" i="5"/>
  <c r="I6" i="4"/>
  <c r="A8" i="4"/>
  <c r="A9" i="4"/>
  <c r="A10" i="4"/>
  <c r="B13" i="4"/>
  <c r="D19" i="4"/>
  <c r="D20" i="4"/>
  <c r="D21" i="4"/>
  <c r="D22" i="4"/>
  <c r="D25" i="4"/>
  <c r="C9" i="3"/>
  <c r="C10" i="3"/>
  <c r="C11" i="3"/>
  <c r="B20" i="3"/>
  <c r="B21" i="3"/>
  <c r="C53" i="3"/>
  <c r="C28" i="2"/>
  <c r="B13" i="3" s="1"/>
  <c r="B14" i="3" s="1"/>
  <c r="B16" i="3" s="1"/>
  <c r="B44" i="3" l="1"/>
  <c r="B28" i="3"/>
  <c r="B29" i="3" s="1"/>
  <c r="B31" i="3" l="1"/>
  <c r="B35" i="3"/>
  <c r="B39" i="3" l="1"/>
  <c r="B40" i="3" s="1"/>
  <c r="B43" i="3" s="1"/>
  <c r="B47" i="3" s="1"/>
  <c r="D22" i="5" s="1"/>
  <c r="D23" i="4" l="1"/>
  <c r="C55" i="3"/>
  <c r="D24" i="4" s="1"/>
  <c r="D23" i="5" l="1"/>
</calcChain>
</file>

<file path=xl/sharedStrings.xml><?xml version="1.0" encoding="utf-8"?>
<sst xmlns="http://schemas.openxmlformats.org/spreadsheetml/2006/main" count="114" uniqueCount="102">
  <si>
    <t>CALCULATION INFORMATION</t>
  </si>
  <si>
    <t>Lease Up</t>
  </si>
  <si>
    <r>
      <t xml:space="preserve">     </t>
    </r>
    <r>
      <rPr>
        <b/>
        <sz val="10"/>
        <color indexed="8"/>
        <rFont val="Arial"/>
        <family val="2"/>
      </rPr>
      <t>Income Change</t>
    </r>
  </si>
  <si>
    <t>Received:</t>
  </si>
  <si>
    <t>Completed:</t>
  </si>
  <si>
    <t>Provider:</t>
  </si>
  <si>
    <t>Provider</t>
  </si>
  <si>
    <t>Client Name:</t>
  </si>
  <si>
    <t>Client</t>
  </si>
  <si>
    <t>Client Address:</t>
  </si>
  <si>
    <t>Street, Unit</t>
  </si>
  <si>
    <t>City, Zip</t>
  </si>
  <si>
    <t># Children:</t>
  </si>
  <si>
    <t>Market Rent:</t>
  </si>
  <si>
    <t xml:space="preserve">% </t>
  </si>
  <si>
    <t>Month Start:</t>
  </si>
  <si>
    <t>Date</t>
  </si>
  <si>
    <t>Month End:</t>
  </si>
  <si>
    <t>Income Information (for all household members)</t>
  </si>
  <si>
    <t>Source</t>
  </si>
  <si>
    <t>Frequency</t>
  </si>
  <si>
    <t>Amount</t>
  </si>
  <si>
    <t>Date Received</t>
  </si>
  <si>
    <t>Notes</t>
  </si>
  <si>
    <t>Total Monthly Income</t>
  </si>
  <si>
    <t>FRSP Participant Rent Calculation Worksheet</t>
  </si>
  <si>
    <t>Name:</t>
  </si>
  <si>
    <t>Housing Support Provider:</t>
  </si>
  <si>
    <t>Monthly Market Rent:</t>
  </si>
  <si>
    <t>Total Monthly Income from all sources</t>
  </si>
  <si>
    <t>(1)</t>
  </si>
  <si>
    <t>Annual Income from all sources</t>
  </si>
  <si>
    <t>(2)</t>
  </si>
  <si>
    <t>Income Exclusions</t>
  </si>
  <si>
    <t>(3)</t>
  </si>
  <si>
    <t>Annual Income</t>
  </si>
  <si>
    <t>Calculating Adjusted Income</t>
  </si>
  <si>
    <t>Dependent Allowance</t>
  </si>
  <si>
    <t>(4)</t>
  </si>
  <si>
    <t>Number of Dependents</t>
  </si>
  <si>
    <t>(5)</t>
  </si>
  <si>
    <t>Multiply Line 4 by $480</t>
  </si>
  <si>
    <t>Child Care Allowance</t>
  </si>
  <si>
    <t>(6)</t>
  </si>
  <si>
    <t>Anticipated Unreimbursed Expenses for Care of Children</t>
  </si>
  <si>
    <t>Disabled Assistance Allowance</t>
  </si>
  <si>
    <t>(7)</t>
  </si>
  <si>
    <t>Disabled Assistance Expenses</t>
  </si>
  <si>
    <t>(8)</t>
  </si>
  <si>
    <t>Multiply Line 3 by 0.03</t>
  </si>
  <si>
    <t>(9)</t>
  </si>
  <si>
    <t>Subtract Line 8 from Line 7</t>
  </si>
  <si>
    <t>(10)</t>
  </si>
  <si>
    <t>Family Member Earnings which were dependent on the disabled assistance expenses</t>
  </si>
  <si>
    <t>(11)</t>
  </si>
  <si>
    <t>Lesser of Lines 9 or 10</t>
  </si>
  <si>
    <t>Medical Expenses/Elderly Family Allowances</t>
  </si>
  <si>
    <t>(12)</t>
  </si>
  <si>
    <t>List Total for Medical Expenses</t>
  </si>
  <si>
    <t>(13)</t>
  </si>
  <si>
    <t>If Line 9&gt;0, enter amount from Line 12, otherwise add Line 7 and 12 and subtract Line 8.</t>
  </si>
  <si>
    <t>(14)</t>
  </si>
  <si>
    <t>Elderly/Disabled Allowance ( Enter $400, if applicable)</t>
  </si>
  <si>
    <t>Adjusted Income</t>
  </si>
  <si>
    <t>(15)</t>
  </si>
  <si>
    <t>Total Income Adjustments (Add Lines 5, 6, 11,13, and 14)</t>
  </si>
  <si>
    <t>(16)</t>
  </si>
  <si>
    <t>Adjusted Income (Subtract Line 15 from Line 3)</t>
  </si>
  <si>
    <t>Resident Rent Determination</t>
  </si>
  <si>
    <t>(17)</t>
  </si>
  <si>
    <t>30% of Monthly Adjusted Income (Divide Line 16 by 12 and multiply by 0.3)</t>
  </si>
  <si>
    <t>(18)</t>
  </si>
  <si>
    <t>10% of Monthly Income (Divide Line 3 by 12 and multiply by 0.1</t>
  </si>
  <si>
    <t>(19)</t>
  </si>
  <si>
    <t>Portion of welfare payment designated by the agency to meet the family's housing cost, if applicable.</t>
  </si>
  <si>
    <t xml:space="preserve">Enter the Largest of Lines 17, 18 or 19. </t>
  </si>
  <si>
    <t>(20)</t>
  </si>
  <si>
    <t>This is the Maximum amount per month that may be charged for resident rent.</t>
  </si>
  <si>
    <t>FRSP Participant Signature _____________________________________</t>
  </si>
  <si>
    <t>Housing Support Provider Signature: _____________________________</t>
  </si>
  <si>
    <t>Date:</t>
  </si>
  <si>
    <t xml:space="preserve">DHS Amount: $ </t>
  </si>
  <si>
    <t>Family Rehousing and Stabilization Program Recalculation Status</t>
  </si>
  <si>
    <t>Dear Ms.</t>
  </si>
  <si>
    <t>This notice is to notify you that a request to recalculate your income was submitted by your case manager.  Based on the documents that were provided your income has been recalculated under the Family Rehousing and Stabilization Program :</t>
  </si>
  <si>
    <t xml:space="preserve">Recertification Percentage:
</t>
  </si>
  <si>
    <t>New Rent Effective Date:</t>
  </si>
  <si>
    <t>New Rent End Date:</t>
  </si>
  <si>
    <t>Total Monthly Rent:</t>
  </si>
  <si>
    <t>Client’s Portion to Pay:</t>
  </si>
  <si>
    <t>DHS Rental Assistance:</t>
  </si>
  <si>
    <r>
      <t xml:space="preserve">As a program requirement your monthly rental portion must be paid on time to your landlord or GWUL if enrolled in the Rental Partnership (RPI) each month.  Failure to make timely payments may lead to discontinuation of your assistance, accrued fees and potential eviction by your landlord.  
As specified in your housing retention plan, you are required to continue meeting with your Housing Support Provider.  Although you have been recertfied through </t>
    </r>
    <r>
      <rPr>
        <b/>
        <sz val="11"/>
        <color indexed="8"/>
        <rFont val="Cambria"/>
        <family val="1"/>
      </rPr>
      <t>[Insert Date]</t>
    </r>
    <r>
      <rPr>
        <sz val="11"/>
        <color indexed="8"/>
        <rFont val="Cambria"/>
        <family val="1"/>
      </rPr>
      <t xml:space="preserve"> this is not a guarantee of assistance through the time period listed above.  This is because your circumstance may change and may result in your family exiting from the program prior to </t>
    </r>
    <r>
      <rPr>
        <b/>
        <sz val="11"/>
        <color indexed="8"/>
        <rFont val="Cambria"/>
        <family val="1"/>
      </rPr>
      <t>[Insert Date]</t>
    </r>
    <r>
      <rPr>
        <sz val="11"/>
        <color indexed="8"/>
        <rFont val="Cambria"/>
        <family val="1"/>
      </rPr>
      <t xml:space="preserve">. If you should have any questions regarding any aspects of the program, please contact your Housing Support Provider. 
A copy of this notice has been provided to your assigned Housing Support Provider and Landlord.
 Thank You,
</t>
    </r>
  </si>
  <si>
    <t>Your Name</t>
  </si>
  <si>
    <t>Your Title</t>
  </si>
  <si>
    <t>Your Email</t>
  </si>
  <si>
    <t>Family Rehousing and Stabilization Program Recertification Status</t>
  </si>
  <si>
    <t>This notice is to inform you that based on a review of your income and family composition; you have been recertified for assistance under the Family Rehousing and Stabilization Program :</t>
  </si>
  <si>
    <r>
      <t xml:space="preserve">As a program requirement your monthly rental portion must be paid on time to your landlord or DCHA if enrolled in the Rental Partnership (RPI) each month.  Failure to make timely payments may lead to discontinuation of your assistance, accrued fees and potential eviction by your landlord.  
As specified in your housing retention plan, you are required to continue meeting with your Housing Support Provider.  Although you have been recertfied through </t>
    </r>
    <r>
      <rPr>
        <b/>
        <sz val="11"/>
        <color indexed="8"/>
        <rFont val="Cambria"/>
        <family val="1"/>
      </rPr>
      <t>[Insert Date]</t>
    </r>
    <r>
      <rPr>
        <sz val="11"/>
        <color indexed="8"/>
        <rFont val="Cambria"/>
        <family val="1"/>
      </rPr>
      <t xml:space="preserve"> this is not a guarantee of assistance through the time period listed above.  This is because your circumstance may change and may result in your family exiting from the program prior to </t>
    </r>
    <r>
      <rPr>
        <b/>
        <sz val="11"/>
        <color indexed="8"/>
        <rFont val="Cambria"/>
        <family val="1"/>
      </rPr>
      <t>[Insert Date].</t>
    </r>
    <r>
      <rPr>
        <sz val="11"/>
        <color indexed="8"/>
        <rFont val="Cambria"/>
        <family val="1"/>
      </rPr>
      <t xml:space="preserve"> If you should have any questions regarding any aspects of the program, please contact your Housing Support Provider. 
A copy of this notice has been provided to your assigned Housing Support Provider and Landlord.
 Thank You,
</t>
    </r>
  </si>
  <si>
    <t>The Community Partnership for the Prevention of Homelessness</t>
  </si>
  <si>
    <t>CC: Clients’ File</t>
  </si>
  <si>
    <t xml:space="preserve">        Provider</t>
  </si>
  <si>
    <t xml:space="preserve">Recalculation 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</si>
</sst>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44" formatCode="_(&quot;$&quot;* #,##0.00_);_(&quot;$&quot;* \(#,##0.00\);_(&quot;$&quot;* &quot;-&quot;??_);_(@_)"/>
    <numFmt numFmtId="164" formatCode="&quot;$&quot;#,##0.00"/>
  </numFmts>
  <fonts count="21" x14ac:knownFonts="1">
    <font>
      <sz val="11"/>
      <color theme="1"/>
      <name val="Calibri"/>
      <family val="2"/>
      <scheme val="minor"/>
    </font>
    <font>
      <b/>
      <sz val="10"/>
      <name val="Arial"/>
      <family val="2"/>
    </font>
    <font>
      <sz val="10"/>
      <name val="Arial"/>
      <family val="2"/>
    </font>
    <font>
      <b/>
      <sz val="10"/>
      <color indexed="8"/>
      <name val="Arial"/>
      <family val="2"/>
    </font>
    <font>
      <b/>
      <sz val="12"/>
      <name val="Arial"/>
      <family val="2"/>
    </font>
    <font>
      <sz val="11"/>
      <color indexed="8"/>
      <name val="Cambria"/>
      <family val="1"/>
    </font>
    <font>
      <b/>
      <sz val="11"/>
      <color indexed="8"/>
      <name val="Cambria"/>
      <family val="1"/>
    </font>
    <font>
      <sz val="11"/>
      <color theme="1"/>
      <name val="Calibri"/>
      <family val="2"/>
      <scheme val="minor"/>
    </font>
    <font>
      <sz val="12"/>
      <color theme="1"/>
      <name val="Calibri"/>
      <family val="2"/>
      <scheme val="minor"/>
    </font>
    <font>
      <sz val="10"/>
      <color theme="1"/>
      <name val="Arial"/>
      <family val="2"/>
    </font>
    <font>
      <b/>
      <sz val="10"/>
      <color theme="1"/>
      <name val="Arial"/>
      <family val="2"/>
    </font>
    <font>
      <b/>
      <sz val="12"/>
      <color theme="1"/>
      <name val="Arial"/>
      <family val="2"/>
    </font>
    <font>
      <b/>
      <sz val="11"/>
      <color rgb="FF000000"/>
      <name val="Cambria"/>
      <family val="1"/>
    </font>
    <font>
      <sz val="11"/>
      <color theme="1"/>
      <name val="Cambria"/>
      <family val="1"/>
    </font>
    <font>
      <sz val="12"/>
      <color rgb="FF000000"/>
      <name val="Cambria"/>
      <family val="1"/>
    </font>
    <font>
      <sz val="7.5"/>
      <color rgb="FF000000"/>
      <name val="Cambria"/>
      <family val="1"/>
    </font>
    <font>
      <sz val="7.5"/>
      <color rgb="FF808080"/>
      <name val="Cambria"/>
      <family val="1"/>
    </font>
    <font>
      <u/>
      <sz val="7.5"/>
      <color rgb="FF0000FF"/>
      <name val="Cambria"/>
      <family val="1"/>
    </font>
    <font>
      <sz val="6"/>
      <color rgb="FF000000"/>
      <name val="Cambria"/>
      <family val="1"/>
    </font>
    <font>
      <sz val="22"/>
      <color rgb="FFFF0000"/>
      <name val="Cambria"/>
      <family val="1"/>
    </font>
    <font>
      <sz val="22"/>
      <color theme="4" tint="-0.499984740745262"/>
      <name val="Cambria"/>
      <family val="1"/>
    </font>
  </fonts>
  <fills count="3">
    <fill>
      <patternFill patternType="none"/>
    </fill>
    <fill>
      <patternFill patternType="gray125"/>
    </fill>
    <fill>
      <patternFill patternType="solid">
        <fgColor indexed="2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s>
  <cellStyleXfs count="2">
    <xf numFmtId="0" fontId="0" fillId="0" borderId="0"/>
    <xf numFmtId="44" fontId="7" fillId="0" borderId="0" applyFont="0" applyFill="0" applyBorder="0" applyAlignment="0" applyProtection="0"/>
  </cellStyleXfs>
  <cellXfs count="94">
    <xf numFmtId="0" fontId="0" fillId="0" borderId="0" xfId="0"/>
    <xf numFmtId="0" fontId="8" fillId="0" borderId="0" xfId="0" applyFont="1" applyAlignment="1">
      <alignment horizontal="left"/>
    </xf>
    <xf numFmtId="0" fontId="8" fillId="0" borderId="0" xfId="0" applyFont="1" applyAlignment="1">
      <alignment horizontal="left" readingOrder="1"/>
    </xf>
    <xf numFmtId="0" fontId="9" fillId="0" borderId="0" xfId="0" applyFont="1" applyAlignment="1">
      <alignment horizontal="left" readingOrder="1"/>
    </xf>
    <xf numFmtId="164" fontId="9" fillId="0" borderId="1" xfId="0" applyNumberFormat="1" applyFont="1" applyBorder="1" applyAlignment="1">
      <alignment horizontal="left" readingOrder="1"/>
    </xf>
    <xf numFmtId="0" fontId="9" fillId="0" borderId="1" xfId="0" applyFont="1" applyBorder="1" applyAlignment="1">
      <alignment horizontal="left" readingOrder="1"/>
    </xf>
    <xf numFmtId="14" fontId="9" fillId="0" borderId="1" xfId="0" applyNumberFormat="1" applyFont="1" applyBorder="1" applyAlignment="1">
      <alignment horizontal="left" readingOrder="1"/>
    </xf>
    <xf numFmtId="49" fontId="9" fillId="0" borderId="1" xfId="0" applyNumberFormat="1" applyFont="1" applyBorder="1" applyAlignment="1">
      <alignment horizontal="left" readingOrder="1"/>
    </xf>
    <xf numFmtId="0" fontId="10" fillId="0" borderId="2" xfId="0" applyFont="1" applyBorder="1" applyAlignment="1">
      <alignment horizontal="left" readingOrder="1"/>
    </xf>
    <xf numFmtId="0" fontId="10" fillId="0" borderId="0" xfId="0" applyFont="1" applyAlignment="1">
      <alignment horizontal="left" readingOrder="1"/>
    </xf>
    <xf numFmtId="0" fontId="10" fillId="0" borderId="1" xfId="0" applyFont="1" applyBorder="1" applyAlignment="1">
      <alignment horizontal="left" readingOrder="1"/>
    </xf>
    <xf numFmtId="44" fontId="1" fillId="0" borderId="0" xfId="1" applyFont="1" applyBorder="1" applyAlignment="1"/>
    <xf numFmtId="9" fontId="1" fillId="0" borderId="1" xfId="1" applyNumberFormat="1" applyFont="1" applyBorder="1" applyAlignment="1"/>
    <xf numFmtId="0" fontId="1" fillId="0" borderId="1" xfId="0" applyFont="1" applyBorder="1"/>
    <xf numFmtId="44" fontId="1" fillId="0" borderId="3" xfId="1" applyFont="1" applyBorder="1" applyAlignment="1"/>
    <xf numFmtId="0" fontId="1" fillId="0" borderId="3" xfId="0" applyFont="1" applyBorder="1"/>
    <xf numFmtId="7" fontId="2" fillId="0" borderId="1" xfId="1" applyNumberFormat="1" applyFont="1" applyBorder="1" applyAlignment="1">
      <alignment horizontal="left"/>
    </xf>
    <xf numFmtId="0" fontId="1" fillId="0" borderId="4" xfId="0" applyFont="1" applyBorder="1"/>
    <xf numFmtId="8" fontId="2" fillId="0" borderId="0" xfId="0" applyNumberFormat="1" applyFont="1" applyAlignment="1">
      <alignment horizontal="left" wrapText="1"/>
    </xf>
    <xf numFmtId="0" fontId="2" fillId="0" borderId="2" xfId="1" applyNumberFormat="1" applyFont="1" applyBorder="1" applyAlignment="1">
      <alignment horizontal="left"/>
    </xf>
    <xf numFmtId="0" fontId="1" fillId="0" borderId="1" xfId="0" applyFont="1" applyBorder="1" applyAlignment="1">
      <alignment horizontal="left"/>
    </xf>
    <xf numFmtId="49" fontId="2" fillId="0" borderId="1" xfId="1" applyNumberFormat="1" applyFont="1" applyBorder="1" applyAlignment="1"/>
    <xf numFmtId="14" fontId="9" fillId="0" borderId="4" xfId="0" applyNumberFormat="1" applyFont="1" applyBorder="1" applyAlignment="1">
      <alignment horizontal="left" readingOrder="1"/>
    </xf>
    <xf numFmtId="0" fontId="10" fillId="0" borderId="0" xfId="0" applyFont="1" applyAlignment="1">
      <alignment horizontal="center" readingOrder="1"/>
    </xf>
    <xf numFmtId="0" fontId="9" fillId="0" borderId="0" xfId="0" applyFont="1" applyAlignment="1">
      <alignment horizontal="center" readingOrder="1"/>
    </xf>
    <xf numFmtId="0" fontId="9" fillId="0" borderId="0" xfId="0" applyFont="1" applyAlignment="1">
      <alignment horizontal="left"/>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0" fillId="0" borderId="0" xfId="0" applyAlignment="1">
      <alignment wrapText="1"/>
    </xf>
    <xf numFmtId="44" fontId="7" fillId="0" borderId="0" xfId="1" applyFont="1"/>
    <xf numFmtId="8" fontId="1" fillId="0" borderId="0" xfId="0" applyNumberFormat="1" applyFont="1" applyAlignment="1">
      <alignment wrapText="1"/>
    </xf>
    <xf numFmtId="44" fontId="1" fillId="0" borderId="0" xfId="1" applyFont="1"/>
    <xf numFmtId="0" fontId="9" fillId="0" borderId="0" xfId="0" applyFont="1"/>
    <xf numFmtId="0" fontId="1" fillId="0" borderId="0" xfId="0" applyFont="1" applyAlignment="1">
      <alignment wrapText="1"/>
    </xf>
    <xf numFmtId="14" fontId="1" fillId="0" borderId="0" xfId="0" applyNumberFormat="1" applyFont="1" applyAlignment="1">
      <alignment horizontal="right" wrapText="1"/>
    </xf>
    <xf numFmtId="0" fontId="9" fillId="0" borderId="0" xfId="0" applyFont="1" applyAlignment="1">
      <alignment horizontal="right"/>
    </xf>
    <xf numFmtId="0" fontId="9" fillId="0" borderId="0" xfId="0" applyFont="1" applyAlignment="1">
      <alignment wrapText="1"/>
    </xf>
    <xf numFmtId="44" fontId="9" fillId="0" borderId="0" xfId="1" applyFont="1"/>
    <xf numFmtId="0" fontId="1" fillId="0" borderId="5" xfId="0" applyFont="1" applyBorder="1" applyAlignment="1">
      <alignment wrapText="1"/>
    </xf>
    <xf numFmtId="7" fontId="1" fillId="2" borderId="6" xfId="1" applyNumberFormat="1" applyFont="1" applyFill="1" applyBorder="1"/>
    <xf numFmtId="0" fontId="9" fillId="0" borderId="7" xfId="0" quotePrefix="1" applyFont="1" applyBorder="1" applyAlignment="1">
      <alignment horizontal="right"/>
    </xf>
    <xf numFmtId="0" fontId="9" fillId="0" borderId="8" xfId="0" quotePrefix="1" applyFont="1" applyBorder="1" applyAlignment="1">
      <alignment horizontal="left" wrapText="1"/>
    </xf>
    <xf numFmtId="44" fontId="9" fillId="2" borderId="3" xfId="1" applyFont="1" applyFill="1" applyBorder="1"/>
    <xf numFmtId="0" fontId="9" fillId="0" borderId="9" xfId="0" applyFont="1" applyBorder="1"/>
    <xf numFmtId="0" fontId="9" fillId="0" borderId="10" xfId="0" quotePrefix="1" applyFont="1" applyBorder="1" applyAlignment="1">
      <alignment horizontal="left" wrapText="1"/>
    </xf>
    <xf numFmtId="44" fontId="9" fillId="0" borderId="11" xfId="1" applyFont="1" applyBorder="1" applyProtection="1">
      <protection locked="0"/>
    </xf>
    <xf numFmtId="0" fontId="9" fillId="0" borderId="12" xfId="0" quotePrefix="1" applyFont="1" applyBorder="1" applyAlignment="1">
      <alignment horizontal="right"/>
    </xf>
    <xf numFmtId="0" fontId="9" fillId="0" borderId="10" xfId="0" applyFont="1" applyBorder="1" applyAlignment="1">
      <alignment wrapText="1"/>
    </xf>
    <xf numFmtId="44" fontId="9" fillId="2" borderId="11" xfId="1" applyFont="1" applyFill="1" applyBorder="1"/>
    <xf numFmtId="0" fontId="2" fillId="0" borderId="10" xfId="0" quotePrefix="1" applyFont="1" applyBorder="1" applyAlignment="1">
      <alignment horizontal="left" wrapText="1"/>
    </xf>
    <xf numFmtId="0" fontId="9" fillId="0" borderId="0" xfId="0" quotePrefix="1" applyFont="1" applyAlignment="1">
      <alignment horizontal="right"/>
    </xf>
    <xf numFmtId="0" fontId="9" fillId="0" borderId="5" xfId="0" applyFont="1" applyBorder="1" applyAlignment="1">
      <alignment wrapText="1"/>
    </xf>
    <xf numFmtId="44" fontId="9" fillId="2" borderId="13" xfId="1" applyFont="1" applyFill="1" applyBorder="1"/>
    <xf numFmtId="37" fontId="9" fillId="0" borderId="11" xfId="1" applyNumberFormat="1" applyFont="1" applyBorder="1" applyProtection="1">
      <protection locked="0"/>
    </xf>
    <xf numFmtId="44" fontId="9" fillId="2" borderId="14" xfId="1" applyFont="1" applyFill="1" applyBorder="1"/>
    <xf numFmtId="0" fontId="1" fillId="0" borderId="0" xfId="0" applyFont="1"/>
    <xf numFmtId="44" fontId="1" fillId="0" borderId="0" xfId="1" applyFont="1" applyAlignment="1"/>
    <xf numFmtId="7" fontId="2" fillId="0" borderId="0" xfId="0" applyNumberFormat="1" applyFont="1" applyAlignment="1">
      <alignment horizontal="left" wrapText="1"/>
    </xf>
    <xf numFmtId="44" fontId="2" fillId="0" borderId="0" xfId="1" applyFont="1"/>
    <xf numFmtId="0" fontId="2" fillId="0" borderId="0" xfId="0" applyFont="1"/>
    <xf numFmtId="44" fontId="1" fillId="0" borderId="0" xfId="0" applyNumberFormat="1" applyFont="1"/>
    <xf numFmtId="0" fontId="1" fillId="0" borderId="0" xfId="0" applyFont="1" applyAlignment="1">
      <alignment horizontal="left"/>
    </xf>
    <xf numFmtId="0" fontId="12" fillId="0" borderId="0" xfId="0" applyFont="1" applyAlignment="1">
      <alignment vertical="top" wrapText="1"/>
    </xf>
    <xf numFmtId="0" fontId="12" fillId="0" borderId="0" xfId="0" applyFont="1"/>
    <xf numFmtId="0" fontId="12" fillId="0" borderId="0" xfId="0" applyFont="1" applyAlignment="1">
      <alignment vertical="top"/>
    </xf>
    <xf numFmtId="0" fontId="13" fillId="0" borderId="0" xfId="0" applyFont="1"/>
    <xf numFmtId="14" fontId="13" fillId="0" borderId="0" xfId="0" applyNumberFormat="1" applyFont="1"/>
    <xf numFmtId="44" fontId="13" fillId="0" borderId="0" xfId="0" applyNumberFormat="1" applyFont="1"/>
    <xf numFmtId="49" fontId="13" fillId="0" borderId="0" xfId="0" applyNumberFormat="1" applyFont="1"/>
    <xf numFmtId="44" fontId="13" fillId="0" borderId="0" xfId="0" applyNumberFormat="1" applyFont="1" applyAlignment="1">
      <alignment vertical="top"/>
    </xf>
    <xf numFmtId="0" fontId="13" fillId="0" borderId="0" xfId="0" applyFont="1" applyAlignment="1">
      <alignment vertical="top" wrapText="1"/>
    </xf>
    <xf numFmtId="44" fontId="13" fillId="0" borderId="0" xfId="0" applyNumberFormat="1" applyFont="1" applyAlignment="1">
      <alignment vertical="top" wrapText="1"/>
    </xf>
    <xf numFmtId="9" fontId="13" fillId="0" borderId="0" xfId="0" applyNumberFormat="1" applyFont="1"/>
    <xf numFmtId="7" fontId="13" fillId="0" borderId="0" xfId="0" applyNumberFormat="1" applyFont="1"/>
    <xf numFmtId="8" fontId="13" fillId="0" borderId="0" xfId="0" applyNumberFormat="1" applyFont="1"/>
    <xf numFmtId="0" fontId="14"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13" fillId="0" borderId="0" xfId="0" applyFont="1" applyAlignment="1">
      <alignment horizontal="left" vertical="top" wrapText="1"/>
    </xf>
    <xf numFmtId="0" fontId="10" fillId="0" borderId="1" xfId="0" applyFont="1" applyBorder="1" applyAlignment="1">
      <alignment horizontal="center" readingOrder="1"/>
    </xf>
    <xf numFmtId="0" fontId="9" fillId="0" borderId="1" xfId="0" applyFont="1" applyBorder="1" applyAlignment="1">
      <alignment horizontal="center" readingOrder="1"/>
    </xf>
    <xf numFmtId="49" fontId="2" fillId="0" borderId="12" xfId="1" applyNumberFormat="1" applyFont="1" applyBorder="1" applyAlignment="1">
      <alignment horizontal="left"/>
    </xf>
    <xf numFmtId="49" fontId="2" fillId="0" borderId="11" xfId="1" applyNumberFormat="1" applyFont="1" applyBorder="1" applyAlignment="1">
      <alignment horizontal="left"/>
    </xf>
    <xf numFmtId="49" fontId="2" fillId="0" borderId="10" xfId="1" applyNumberFormat="1" applyFont="1" applyBorder="1" applyAlignment="1">
      <alignment horizontal="left"/>
    </xf>
    <xf numFmtId="44" fontId="2" fillId="0" borderId="1" xfId="1" applyFont="1" applyBorder="1" applyAlignment="1">
      <alignment horizontal="left"/>
    </xf>
    <xf numFmtId="49" fontId="2" fillId="0" borderId="1" xfId="1" applyNumberFormat="1" applyFont="1" applyBorder="1" applyAlignment="1">
      <alignment horizontal="left"/>
    </xf>
    <xf numFmtId="0" fontId="4" fillId="0" borderId="0" xfId="0" quotePrefix="1" applyFont="1" applyAlignment="1">
      <alignment horizontal="center"/>
    </xf>
    <xf numFmtId="0" fontId="13" fillId="0" borderId="0" xfId="0" applyFont="1" applyAlignment="1">
      <alignment horizontal="left" vertical="top" wrapText="1"/>
    </xf>
    <xf numFmtId="0" fontId="19" fillId="0" borderId="0" xfId="0" applyFont="1" applyAlignment="1">
      <alignment horizontal="center" vertical="top" wrapText="1"/>
    </xf>
    <xf numFmtId="0" fontId="13" fillId="0" borderId="0" xfId="0" applyFont="1" applyAlignment="1">
      <alignment horizontal="center" vertical="top" wrapText="1"/>
    </xf>
    <xf numFmtId="0" fontId="20" fillId="0" borderId="0" xfId="0" applyFont="1" applyAlignment="1">
      <alignment horizontal="center"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5</xdr:row>
          <xdr:rowOff>19050</xdr:rowOff>
        </xdr:from>
        <xdr:to>
          <xdr:col>1</xdr:col>
          <xdr:colOff>342900</xdr:colOff>
          <xdr:row>6</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xdr:row>
          <xdr:rowOff>0</xdr:rowOff>
        </xdr:from>
        <xdr:to>
          <xdr:col>3</xdr:col>
          <xdr:colOff>333375</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15875</xdr:colOff>
      <xdr:row>29</xdr:row>
      <xdr:rowOff>177800</xdr:rowOff>
    </xdr:from>
    <xdr:to>
      <xdr:col>4</xdr:col>
      <xdr:colOff>6</xdr:colOff>
      <xdr:row>36</xdr:row>
      <xdr:rowOff>176</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8575" y="5991225"/>
          <a:ext cx="5010150" cy="12096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Notes:</a:t>
          </a:r>
        </a:p>
        <a:p>
          <a:endParaRPr lang="en-US" sz="1100"/>
        </a:p>
      </xdr:txBody>
    </xdr:sp>
    <xdr:clientData/>
  </xdr:twoCellAnchor>
  <xdr:twoCellAnchor>
    <xdr:from>
      <xdr:col>0</xdr:col>
      <xdr:colOff>19050</xdr:colOff>
      <xdr:row>0</xdr:row>
      <xdr:rowOff>19050</xdr:rowOff>
    </xdr:from>
    <xdr:to>
      <xdr:col>0</xdr:col>
      <xdr:colOff>1104900</xdr:colOff>
      <xdr:row>6</xdr:row>
      <xdr:rowOff>9525</xdr:rowOff>
    </xdr:to>
    <xdr:pic>
      <xdr:nvPicPr>
        <xdr:cNvPr id="1307" name="Picture 1">
          <a:extLst>
            <a:ext uri="{FF2B5EF4-FFF2-40B4-BE49-F238E27FC236}">
              <a16:creationId xmlns:a16="http://schemas.microsoft.com/office/drawing/2014/main" id="{00000000-0008-0000-0000-00001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1085850"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28575</xdr:rowOff>
    </xdr:from>
    <xdr:to>
      <xdr:col>1</xdr:col>
      <xdr:colOff>866775</xdr:colOff>
      <xdr:row>6</xdr:row>
      <xdr:rowOff>76200</xdr:rowOff>
    </xdr:to>
    <xdr:pic>
      <xdr:nvPicPr>
        <xdr:cNvPr id="2188" name="Picture 1">
          <a:extLst>
            <a:ext uri="{FF2B5EF4-FFF2-40B4-BE49-F238E27FC236}">
              <a16:creationId xmlns:a16="http://schemas.microsoft.com/office/drawing/2014/main" id="{00000000-0008-0000-0100-00008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8575"/>
          <a:ext cx="1085850"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5:E29"/>
  <sheetViews>
    <sheetView topLeftCell="A26" zoomScaleNormal="100" workbookViewId="0">
      <selection activeCell="C7" sqref="C7"/>
    </sheetView>
  </sheetViews>
  <sheetFormatPr defaultColWidth="9.28515625" defaultRowHeight="15.75" x14ac:dyDescent="0.25"/>
  <cols>
    <col min="1" max="1" width="18.28515625" style="2" customWidth="1"/>
    <col min="2" max="2" width="16" style="2" customWidth="1"/>
    <col min="3" max="4" width="20.7109375" style="2" bestFit="1" customWidth="1"/>
    <col min="5" max="5" width="9.28515625" style="2"/>
    <col min="6" max="16384" width="9.28515625" style="1"/>
  </cols>
  <sheetData>
    <row r="5" spans="1:5" x14ac:dyDescent="0.25">
      <c r="A5" s="28"/>
      <c r="B5" s="26"/>
      <c r="C5" s="27" t="s">
        <v>0</v>
      </c>
      <c r="D5" s="26"/>
      <c r="E5" s="26"/>
    </row>
    <row r="6" spans="1:5" x14ac:dyDescent="0.25">
      <c r="A6" s="25"/>
      <c r="B6" s="23" t="s">
        <v>1</v>
      </c>
      <c r="C6" s="23"/>
      <c r="D6" s="24" t="s">
        <v>2</v>
      </c>
      <c r="E6" s="3"/>
    </row>
    <row r="7" spans="1:5" x14ac:dyDescent="0.25">
      <c r="A7" s="3"/>
      <c r="B7" s="23"/>
      <c r="C7" s="23"/>
      <c r="D7" s="3"/>
      <c r="E7" s="3"/>
    </row>
    <row r="8" spans="1:5" x14ac:dyDescent="0.25">
      <c r="A8" s="5" t="s">
        <v>3</v>
      </c>
      <c r="B8" s="6"/>
      <c r="C8" s="3"/>
      <c r="D8" s="3"/>
      <c r="E8" s="3"/>
    </row>
    <row r="9" spans="1:5" x14ac:dyDescent="0.25">
      <c r="A9" s="5" t="s">
        <v>4</v>
      </c>
      <c r="B9" s="22"/>
      <c r="C9" s="3"/>
      <c r="D9" s="3"/>
      <c r="E9" s="3"/>
    </row>
    <row r="10" spans="1:5" ht="15.75" customHeight="1" x14ac:dyDescent="0.25">
      <c r="A10" s="13" t="s">
        <v>5</v>
      </c>
      <c r="B10" s="84" t="s">
        <v>6</v>
      </c>
      <c r="C10" s="85"/>
      <c r="D10" s="86"/>
      <c r="E10" s="3"/>
    </row>
    <row r="11" spans="1:5" x14ac:dyDescent="0.25">
      <c r="A11" s="20" t="s">
        <v>7</v>
      </c>
      <c r="B11" s="87" t="s">
        <v>8</v>
      </c>
      <c r="C11" s="87"/>
      <c r="D11" s="87"/>
      <c r="E11" s="3"/>
    </row>
    <row r="12" spans="1:5" x14ac:dyDescent="0.25">
      <c r="A12" s="20" t="s">
        <v>9</v>
      </c>
      <c r="B12" s="88" t="s">
        <v>10</v>
      </c>
      <c r="C12" s="88"/>
      <c r="D12" s="21" t="s">
        <v>11</v>
      </c>
      <c r="E12" s="3"/>
    </row>
    <row r="13" spans="1:5" x14ac:dyDescent="0.25">
      <c r="A13" s="20" t="s">
        <v>12</v>
      </c>
      <c r="B13" s="19"/>
      <c r="C13" s="18"/>
      <c r="D13" s="3"/>
      <c r="E13" s="3"/>
    </row>
    <row r="14" spans="1:5" x14ac:dyDescent="0.25">
      <c r="A14" s="17" t="s">
        <v>13</v>
      </c>
      <c r="B14" s="16"/>
      <c r="C14" s="11"/>
      <c r="D14" s="11"/>
      <c r="E14" s="3"/>
    </row>
    <row r="15" spans="1:5" x14ac:dyDescent="0.25">
      <c r="A15" s="15"/>
      <c r="B15" s="14"/>
      <c r="C15" s="11"/>
      <c r="D15" s="11"/>
      <c r="E15" s="3"/>
    </row>
    <row r="16" spans="1:5" x14ac:dyDescent="0.25">
      <c r="A16" s="13" t="s">
        <v>14</v>
      </c>
      <c r="B16" s="12">
        <v>0.3</v>
      </c>
      <c r="C16" s="11"/>
      <c r="D16" s="11"/>
      <c r="E16" s="3"/>
    </row>
    <row r="17" spans="1:5" x14ac:dyDescent="0.25">
      <c r="A17" s="10" t="s">
        <v>15</v>
      </c>
      <c r="B17" s="6" t="s">
        <v>16</v>
      </c>
      <c r="C17" s="10" t="s">
        <v>17</v>
      </c>
      <c r="D17" s="6" t="s">
        <v>16</v>
      </c>
      <c r="E17" s="3"/>
    </row>
    <row r="18" spans="1:5" x14ac:dyDescent="0.25">
      <c r="A18" s="9"/>
      <c r="B18" s="3"/>
      <c r="C18" s="3"/>
      <c r="D18" s="3"/>
      <c r="E18" s="3"/>
    </row>
    <row r="19" spans="1:5" x14ac:dyDescent="0.25">
      <c r="A19" s="82" t="s">
        <v>18</v>
      </c>
      <c r="B19" s="82"/>
      <c r="C19" s="82"/>
      <c r="D19" s="82"/>
      <c r="E19" s="82"/>
    </row>
    <row r="20" spans="1:5" x14ac:dyDescent="0.25">
      <c r="A20" s="8" t="s">
        <v>19</v>
      </c>
      <c r="B20" s="8" t="s">
        <v>20</v>
      </c>
      <c r="C20" s="8" t="s">
        <v>21</v>
      </c>
      <c r="D20" s="8" t="s">
        <v>22</v>
      </c>
      <c r="E20" s="8" t="s">
        <v>23</v>
      </c>
    </row>
    <row r="21" spans="1:5" x14ac:dyDescent="0.25">
      <c r="A21" s="7"/>
      <c r="B21" s="7"/>
      <c r="C21" s="4"/>
      <c r="D21" s="6"/>
      <c r="E21" s="5"/>
    </row>
    <row r="22" spans="1:5" x14ac:dyDescent="0.25">
      <c r="A22" s="7"/>
      <c r="B22" s="7"/>
      <c r="C22" s="4"/>
      <c r="D22" s="6"/>
      <c r="E22" s="5"/>
    </row>
    <row r="23" spans="1:5" x14ac:dyDescent="0.25">
      <c r="A23" s="7"/>
      <c r="B23" s="7"/>
      <c r="C23" s="4"/>
      <c r="D23" s="6"/>
      <c r="E23" s="5"/>
    </row>
    <row r="24" spans="1:5" x14ac:dyDescent="0.25">
      <c r="A24" s="7"/>
      <c r="B24" s="7"/>
      <c r="C24" s="4"/>
      <c r="D24" s="6"/>
      <c r="E24" s="5"/>
    </row>
    <row r="25" spans="1:5" x14ac:dyDescent="0.25">
      <c r="A25" s="7"/>
      <c r="B25" s="7"/>
      <c r="C25" s="4"/>
      <c r="D25" s="6"/>
      <c r="E25" s="5"/>
    </row>
    <row r="26" spans="1:5" x14ac:dyDescent="0.25">
      <c r="A26" s="7"/>
      <c r="B26" s="7"/>
      <c r="C26" s="4"/>
      <c r="D26" s="6"/>
      <c r="E26" s="5"/>
    </row>
    <row r="27" spans="1:5" x14ac:dyDescent="0.25">
      <c r="A27" s="7"/>
      <c r="B27" s="7"/>
      <c r="C27" s="4"/>
      <c r="D27" s="6"/>
      <c r="E27" s="5"/>
    </row>
    <row r="28" spans="1:5" x14ac:dyDescent="0.25">
      <c r="A28" s="83" t="s">
        <v>24</v>
      </c>
      <c r="B28" s="83"/>
      <c r="C28" s="4">
        <f>SUM(C21:C27)</f>
        <v>0</v>
      </c>
      <c r="D28" s="3"/>
      <c r="E28" s="3"/>
    </row>
    <row r="29" spans="1:5" x14ac:dyDescent="0.25">
      <c r="A29" s="3"/>
      <c r="B29" s="3"/>
      <c r="C29" s="3"/>
      <c r="D29" s="3"/>
      <c r="E29" s="3"/>
    </row>
  </sheetData>
  <mergeCells count="5">
    <mergeCell ref="A19:E19"/>
    <mergeCell ref="A28:B28"/>
    <mergeCell ref="B10:D10"/>
    <mergeCell ref="B11:D11"/>
    <mergeCell ref="B12:C1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28575</xdr:colOff>
                    <xdr:row>5</xdr:row>
                    <xdr:rowOff>19050</xdr:rowOff>
                  </from>
                  <to>
                    <xdr:col>1</xdr:col>
                    <xdr:colOff>342900</xdr:colOff>
                    <xdr:row>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28575</xdr:colOff>
                    <xdr:row>5</xdr:row>
                    <xdr:rowOff>0</xdr:rowOff>
                  </from>
                  <to>
                    <xdr:col>3</xdr:col>
                    <xdr:colOff>333375</xdr:colOff>
                    <xdr:row>6</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8:E55"/>
  <sheetViews>
    <sheetView workbookViewId="0">
      <selection activeCell="C53" sqref="C53"/>
    </sheetView>
  </sheetViews>
  <sheetFormatPr defaultRowHeight="15" x14ac:dyDescent="0.25"/>
  <cols>
    <col min="1" max="1" width="4.28515625" customWidth="1"/>
    <col min="2" max="2" width="20.28515625" style="30" customWidth="1"/>
    <col min="3" max="3" width="47.5703125" style="29" customWidth="1"/>
  </cols>
  <sheetData>
    <row r="8" spans="1:5" ht="18.75" customHeight="1" x14ac:dyDescent="0.25">
      <c r="A8" s="89" t="s">
        <v>25</v>
      </c>
      <c r="B8" s="89"/>
      <c r="C8" s="89"/>
      <c r="D8" s="89"/>
      <c r="E8" s="89"/>
    </row>
    <row r="9" spans="1:5" s="60" customFormat="1" ht="21" customHeight="1" x14ac:dyDescent="0.2">
      <c r="A9" s="62" t="s">
        <v>26</v>
      </c>
      <c r="B9" s="59"/>
      <c r="C9" s="61" t="str">
        <f>'Calculation Info'!B11</f>
        <v>Client</v>
      </c>
    </row>
    <row r="10" spans="1:5" s="56" customFormat="1" ht="22.5" customHeight="1" x14ac:dyDescent="0.2">
      <c r="A10" s="56" t="s">
        <v>27</v>
      </c>
      <c r="B10" s="32"/>
      <c r="C10" s="61" t="str">
        <f>'Calculation Info'!B10</f>
        <v>Provider</v>
      </c>
    </row>
    <row r="11" spans="1:5" s="56" customFormat="1" ht="20.25" customHeight="1" x14ac:dyDescent="0.2">
      <c r="A11" s="60" t="s">
        <v>28</v>
      </c>
      <c r="B11" s="59"/>
      <c r="C11" s="58">
        <f>'Calculation Info'!B14</f>
        <v>0</v>
      </c>
    </row>
    <row r="12" spans="1:5" s="56" customFormat="1" ht="13.5" customHeight="1" x14ac:dyDescent="0.2">
      <c r="B12" s="57"/>
    </row>
    <row r="13" spans="1:5" s="56" customFormat="1" ht="22.5" customHeight="1" x14ac:dyDescent="0.2">
      <c r="B13" s="32">
        <f>'Calculation Info'!C28</f>
        <v>0</v>
      </c>
      <c r="C13" s="34" t="s">
        <v>29</v>
      </c>
    </row>
    <row r="14" spans="1:5" ht="21.75" customHeight="1" x14ac:dyDescent="0.25">
      <c r="A14" s="47" t="s">
        <v>30</v>
      </c>
      <c r="B14" s="46">
        <f>B13*12</f>
        <v>0</v>
      </c>
      <c r="C14" s="48" t="s">
        <v>31</v>
      </c>
    </row>
    <row r="15" spans="1:5" ht="18" customHeight="1" x14ac:dyDescent="0.25">
      <c r="A15" s="47" t="s">
        <v>32</v>
      </c>
      <c r="B15" s="46"/>
      <c r="C15" s="48" t="s">
        <v>33</v>
      </c>
    </row>
    <row r="16" spans="1:5" ht="15.75" thickBot="1" x14ac:dyDescent="0.3">
      <c r="A16" s="47" t="s">
        <v>34</v>
      </c>
      <c r="B16" s="55">
        <f>B14-B15</f>
        <v>0</v>
      </c>
      <c r="C16" s="48" t="s">
        <v>35</v>
      </c>
    </row>
    <row r="17" spans="1:3" ht="15.75" thickTop="1" x14ac:dyDescent="0.25">
      <c r="A17" s="51"/>
      <c r="B17" s="38"/>
      <c r="C17" s="37"/>
    </row>
    <row r="18" spans="1:3" x14ac:dyDescent="0.25">
      <c r="A18" s="25" t="s">
        <v>36</v>
      </c>
      <c r="B18" s="38"/>
      <c r="C18" s="37"/>
    </row>
    <row r="19" spans="1:3" x14ac:dyDescent="0.25">
      <c r="A19" s="33" t="s">
        <v>37</v>
      </c>
      <c r="B19" s="38"/>
      <c r="C19" s="37"/>
    </row>
    <row r="20" spans="1:3" ht="19.5" customHeight="1" x14ac:dyDescent="0.25">
      <c r="A20" s="47" t="s">
        <v>38</v>
      </c>
      <c r="B20" s="54">
        <f>'Calculation Info'!B13</f>
        <v>0</v>
      </c>
      <c r="C20" s="48" t="s">
        <v>39</v>
      </c>
    </row>
    <row r="21" spans="1:3" ht="25.5" customHeight="1" x14ac:dyDescent="0.25">
      <c r="A21" s="41" t="s">
        <v>40</v>
      </c>
      <c r="B21" s="53">
        <f>B20*480</f>
        <v>0</v>
      </c>
      <c r="C21" s="52" t="s">
        <v>41</v>
      </c>
    </row>
    <row r="22" spans="1:3" x14ac:dyDescent="0.25">
      <c r="A22" s="51"/>
      <c r="B22" s="38"/>
      <c r="C22" s="37"/>
    </row>
    <row r="23" spans="1:3" hidden="1" x14ac:dyDescent="0.25">
      <c r="A23" s="25" t="s">
        <v>42</v>
      </c>
      <c r="B23" s="38"/>
      <c r="C23" s="37"/>
    </row>
    <row r="24" spans="1:3" ht="26.25" hidden="1" x14ac:dyDescent="0.25">
      <c r="A24" s="47" t="s">
        <v>43</v>
      </c>
      <c r="B24" s="46"/>
      <c r="C24" s="48" t="s">
        <v>44</v>
      </c>
    </row>
    <row r="25" spans="1:3" hidden="1" x14ac:dyDescent="0.25">
      <c r="A25" s="51"/>
      <c r="B25" s="38"/>
      <c r="C25" s="37"/>
    </row>
    <row r="26" spans="1:3" ht="13.5" hidden="1" customHeight="1" x14ac:dyDescent="0.25">
      <c r="A26" s="25" t="s">
        <v>45</v>
      </c>
      <c r="B26" s="38"/>
      <c r="C26" s="37"/>
    </row>
    <row r="27" spans="1:3" hidden="1" x14ac:dyDescent="0.25">
      <c r="A27" s="47" t="s">
        <v>46</v>
      </c>
      <c r="B27" s="46"/>
      <c r="C27" s="48" t="s">
        <v>47</v>
      </c>
    </row>
    <row r="28" spans="1:3" hidden="1" x14ac:dyDescent="0.25">
      <c r="A28" s="47" t="s">
        <v>48</v>
      </c>
      <c r="B28" s="49">
        <f>B16*0.03</f>
        <v>0</v>
      </c>
      <c r="C28" s="48" t="s">
        <v>49</v>
      </c>
    </row>
    <row r="29" spans="1:3" hidden="1" x14ac:dyDescent="0.25">
      <c r="A29" s="47" t="s">
        <v>50</v>
      </c>
      <c r="B29" s="49">
        <f>IF(B27&lt;B28,0,B27-B28)</f>
        <v>0</v>
      </c>
      <c r="C29" s="48" t="s">
        <v>51</v>
      </c>
    </row>
    <row r="30" spans="1:3" ht="26.25" hidden="1" x14ac:dyDescent="0.25">
      <c r="A30" s="47" t="s">
        <v>52</v>
      </c>
      <c r="B30" s="46"/>
      <c r="C30" s="48" t="s">
        <v>53</v>
      </c>
    </row>
    <row r="31" spans="1:3" hidden="1" x14ac:dyDescent="0.25">
      <c r="A31" s="47" t="s">
        <v>54</v>
      </c>
      <c r="B31" s="49">
        <f>IF(B29&gt;=B30,B30,B29)</f>
        <v>0</v>
      </c>
      <c r="C31" s="48" t="s">
        <v>55</v>
      </c>
    </row>
    <row r="32" spans="1:3" hidden="1" x14ac:dyDescent="0.25">
      <c r="A32" s="33"/>
      <c r="B32" s="38"/>
      <c r="C32" s="37"/>
    </row>
    <row r="33" spans="1:3" hidden="1" x14ac:dyDescent="0.25">
      <c r="A33" s="33" t="s">
        <v>56</v>
      </c>
      <c r="B33" s="38"/>
      <c r="C33" s="37"/>
    </row>
    <row r="34" spans="1:3" hidden="1" x14ac:dyDescent="0.25">
      <c r="A34" s="47" t="s">
        <v>57</v>
      </c>
      <c r="B34" s="46"/>
      <c r="C34" s="48" t="s">
        <v>58</v>
      </c>
    </row>
    <row r="35" spans="1:3" ht="26.25" hidden="1" x14ac:dyDescent="0.25">
      <c r="A35" s="47" t="s">
        <v>59</v>
      </c>
      <c r="B35" s="49">
        <f>IF(B29&gt;0,B34,IF((B34+B27)-B28&lt;0,0,(B34+B27)-B28))</f>
        <v>0</v>
      </c>
      <c r="C35" s="45" t="s">
        <v>60</v>
      </c>
    </row>
    <row r="36" spans="1:3" hidden="1" x14ac:dyDescent="0.25">
      <c r="A36" s="47" t="s">
        <v>61</v>
      </c>
      <c r="B36" s="46"/>
      <c r="C36" s="45" t="s">
        <v>62</v>
      </c>
    </row>
    <row r="37" spans="1:3" hidden="1" x14ac:dyDescent="0.25">
      <c r="A37" s="33"/>
      <c r="B37" s="38"/>
      <c r="C37" s="37"/>
    </row>
    <row r="38" spans="1:3" x14ac:dyDescent="0.25">
      <c r="A38" s="33" t="s">
        <v>63</v>
      </c>
      <c r="B38" s="38"/>
      <c r="C38" s="37"/>
    </row>
    <row r="39" spans="1:3" ht="26.25" x14ac:dyDescent="0.25">
      <c r="A39" s="47" t="s">
        <v>64</v>
      </c>
      <c r="B39" s="49">
        <f>B21+B24+B31+B35+B36</f>
        <v>0</v>
      </c>
      <c r="C39" s="45" t="s">
        <v>65</v>
      </c>
    </row>
    <row r="40" spans="1:3" ht="19.5" customHeight="1" x14ac:dyDescent="0.25">
      <c r="A40" s="47" t="s">
        <v>66</v>
      </c>
      <c r="B40" s="49">
        <f>IF(B39&gt;B16,0,B16-B39)</f>
        <v>0</v>
      </c>
      <c r="C40" s="45" t="s">
        <v>67</v>
      </c>
    </row>
    <row r="41" spans="1:3" x14ac:dyDescent="0.25">
      <c r="A41" s="33"/>
      <c r="B41" s="38"/>
      <c r="C41" s="37"/>
    </row>
    <row r="42" spans="1:3" x14ac:dyDescent="0.25">
      <c r="A42" s="33" t="s">
        <v>68</v>
      </c>
      <c r="B42" s="38"/>
      <c r="C42" s="37"/>
    </row>
    <row r="43" spans="1:3" ht="26.25" x14ac:dyDescent="0.25">
      <c r="A43" s="47" t="s">
        <v>69</v>
      </c>
      <c r="B43" s="49">
        <f>B40/12*0.3</f>
        <v>0</v>
      </c>
      <c r="C43" s="50" t="s">
        <v>70</v>
      </c>
    </row>
    <row r="44" spans="1:3" ht="26.25" hidden="1" x14ac:dyDescent="0.25">
      <c r="A44" s="47" t="s">
        <v>71</v>
      </c>
      <c r="B44" s="49">
        <f>B16/12*0.1</f>
        <v>0</v>
      </c>
      <c r="C44" s="48" t="s">
        <v>72</v>
      </c>
    </row>
    <row r="45" spans="1:3" ht="26.25" hidden="1" x14ac:dyDescent="0.25">
      <c r="A45" s="47" t="s">
        <v>73</v>
      </c>
      <c r="B45" s="46"/>
      <c r="C45" s="45" t="s">
        <v>74</v>
      </c>
    </row>
    <row r="46" spans="1:3" hidden="1" x14ac:dyDescent="0.25">
      <c r="A46" s="44"/>
      <c r="B46" s="43"/>
      <c r="C46" s="42" t="s">
        <v>75</v>
      </c>
    </row>
    <row r="47" spans="1:3" ht="27" thickBot="1" x14ac:dyDescent="0.3">
      <c r="A47" s="41" t="s">
        <v>76</v>
      </c>
      <c r="B47" s="40">
        <f>MAX(B43,B44,B45)</f>
        <v>0</v>
      </c>
      <c r="C47" s="39" t="s">
        <v>77</v>
      </c>
    </row>
    <row r="48" spans="1:3" ht="15.75" thickTop="1" x14ac:dyDescent="0.25">
      <c r="A48" s="33"/>
      <c r="B48" s="38"/>
      <c r="C48" s="37"/>
    </row>
    <row r="49" spans="1:3" x14ac:dyDescent="0.25">
      <c r="A49" s="36"/>
      <c r="B49" s="32" t="s">
        <v>78</v>
      </c>
      <c r="C49" s="34"/>
    </row>
    <row r="50" spans="1:3" x14ac:dyDescent="0.25">
      <c r="A50" s="33"/>
      <c r="B50" s="32"/>
      <c r="C50" s="34"/>
    </row>
    <row r="51" spans="1:3" x14ac:dyDescent="0.25">
      <c r="A51" s="33"/>
      <c r="B51" s="32" t="s">
        <v>79</v>
      </c>
      <c r="C51" s="34"/>
    </row>
    <row r="52" spans="1:3" x14ac:dyDescent="0.25">
      <c r="A52" s="33"/>
      <c r="B52" s="32"/>
      <c r="C52" s="34"/>
    </row>
    <row r="53" spans="1:3" x14ac:dyDescent="0.25">
      <c r="A53" s="33"/>
      <c r="B53" s="32" t="s">
        <v>80</v>
      </c>
      <c r="C53" s="35">
        <f>'Calculation Info'!B9</f>
        <v>0</v>
      </c>
    </row>
    <row r="54" spans="1:3" x14ac:dyDescent="0.25">
      <c r="A54" s="33"/>
      <c r="B54" s="32"/>
      <c r="C54" s="34"/>
    </row>
    <row r="55" spans="1:3" x14ac:dyDescent="0.25">
      <c r="A55" s="33"/>
      <c r="B55" s="32" t="s">
        <v>81</v>
      </c>
      <c r="C55" s="31">
        <f>SUM(C11-B47)</f>
        <v>0</v>
      </c>
    </row>
  </sheetData>
  <mergeCells count="1">
    <mergeCell ref="A8:E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I49"/>
  <sheetViews>
    <sheetView tabSelected="1" topLeftCell="A4" zoomScaleNormal="100" workbookViewId="0">
      <selection activeCell="H21" sqref="H21"/>
    </sheetView>
  </sheetViews>
  <sheetFormatPr defaultColWidth="9.28515625" defaultRowHeight="14.25" x14ac:dyDescent="0.2"/>
  <cols>
    <col min="1" max="1" width="8.5703125" style="66" customWidth="1"/>
    <col min="2" max="2" width="9.28515625" style="66"/>
    <col min="3" max="3" width="9.7109375" style="66" customWidth="1"/>
    <col min="4" max="4" width="10.7109375" style="66" bestFit="1" customWidth="1"/>
    <col min="5" max="7" width="9.28515625" style="66"/>
    <col min="8" max="8" width="9.28515625" style="66" customWidth="1"/>
    <col min="9" max="9" width="15.28515625" style="66" customWidth="1"/>
    <col min="10" max="10" width="9.7109375" style="66" bestFit="1" customWidth="1"/>
    <col min="11" max="16384" width="9.28515625" style="66"/>
  </cols>
  <sheetData>
    <row r="1" spans="1:9" x14ac:dyDescent="0.2">
      <c r="A1" s="91" t="s">
        <v>82</v>
      </c>
      <c r="B1" s="92"/>
      <c r="C1" s="92"/>
      <c r="D1" s="92"/>
      <c r="E1" s="92"/>
      <c r="F1" s="92"/>
      <c r="G1" s="92"/>
      <c r="H1" s="92"/>
      <c r="I1" s="92"/>
    </row>
    <row r="2" spans="1:9" x14ac:dyDescent="0.2">
      <c r="A2" s="92"/>
      <c r="B2" s="92"/>
      <c r="C2" s="92"/>
      <c r="D2" s="92"/>
      <c r="E2" s="92"/>
      <c r="F2" s="92"/>
      <c r="G2" s="92"/>
      <c r="H2" s="92"/>
      <c r="I2" s="92"/>
    </row>
    <row r="3" spans="1:9" x14ac:dyDescent="0.2">
      <c r="A3" s="92"/>
      <c r="B3" s="92"/>
      <c r="C3" s="92"/>
      <c r="D3" s="92"/>
      <c r="E3" s="92"/>
      <c r="F3" s="92"/>
      <c r="G3" s="92"/>
      <c r="H3" s="92"/>
      <c r="I3" s="92"/>
    </row>
    <row r="4" spans="1:9" x14ac:dyDescent="0.2">
      <c r="A4" s="92"/>
      <c r="B4" s="92"/>
      <c r="C4" s="92"/>
      <c r="D4" s="92"/>
      <c r="E4" s="92"/>
      <c r="F4" s="92"/>
      <c r="G4" s="92"/>
      <c r="H4" s="92"/>
      <c r="I4" s="92"/>
    </row>
    <row r="6" spans="1:9" x14ac:dyDescent="0.2">
      <c r="I6" s="67">
        <f ca="1">TODAY()</f>
        <v>45041</v>
      </c>
    </row>
    <row r="8" spans="1:9" x14ac:dyDescent="0.2">
      <c r="A8" s="68" t="str">
        <f>'Calculation Info'!$B$11</f>
        <v>Client</v>
      </c>
    </row>
    <row r="9" spans="1:9" x14ac:dyDescent="0.2">
      <c r="A9" s="69" t="str">
        <f>'Calculation Info'!B12</f>
        <v>Street, Unit</v>
      </c>
    </row>
    <row r="10" spans="1:9" x14ac:dyDescent="0.2">
      <c r="A10" s="69" t="str">
        <f>'Calculation Info'!D12</f>
        <v>City, Zip</v>
      </c>
    </row>
    <row r="11" spans="1:9" x14ac:dyDescent="0.2">
      <c r="A11" s="69"/>
    </row>
    <row r="13" spans="1:9" ht="15" customHeight="1" x14ac:dyDescent="0.2">
      <c r="A13" s="81" t="s">
        <v>83</v>
      </c>
      <c r="B13" s="70" t="str">
        <f>'Calculation Info'!B11:D11</f>
        <v>Client</v>
      </c>
      <c r="C13" s="71"/>
      <c r="D13" s="71"/>
      <c r="E13" s="71"/>
      <c r="F13" s="71"/>
      <c r="G13" s="71"/>
      <c r="H13" s="71"/>
      <c r="I13" s="71"/>
    </row>
    <row r="14" spans="1:9" ht="15" customHeight="1" x14ac:dyDescent="0.2">
      <c r="A14" s="81"/>
      <c r="B14" s="72"/>
      <c r="C14" s="71"/>
      <c r="D14" s="71"/>
      <c r="E14" s="71"/>
      <c r="F14" s="71"/>
      <c r="G14" s="71"/>
      <c r="H14" s="71"/>
      <c r="I14" s="71"/>
    </row>
    <row r="15" spans="1:9" ht="15" customHeight="1" x14ac:dyDescent="0.2">
      <c r="A15" s="90" t="s">
        <v>84</v>
      </c>
      <c r="B15" s="90"/>
      <c r="C15" s="90"/>
      <c r="D15" s="90"/>
      <c r="E15" s="90"/>
      <c r="F15" s="90"/>
      <c r="G15" s="90"/>
      <c r="H15" s="90"/>
      <c r="I15" s="90"/>
    </row>
    <row r="16" spans="1:9" x14ac:dyDescent="0.2">
      <c r="A16" s="90"/>
      <c r="B16" s="90"/>
      <c r="C16" s="90"/>
      <c r="D16" s="90"/>
      <c r="E16" s="90"/>
      <c r="F16" s="90"/>
      <c r="G16" s="90"/>
      <c r="H16" s="90"/>
      <c r="I16" s="90"/>
    </row>
    <row r="17" spans="1:9" x14ac:dyDescent="0.2">
      <c r="A17" s="90"/>
      <c r="B17" s="90"/>
      <c r="C17" s="90"/>
      <c r="D17" s="90"/>
      <c r="E17" s="90"/>
      <c r="F17" s="90"/>
      <c r="G17" s="90"/>
      <c r="H17" s="90"/>
      <c r="I17" s="90"/>
    </row>
    <row r="18" spans="1:9" x14ac:dyDescent="0.2">
      <c r="A18" s="90"/>
      <c r="B18" s="90"/>
      <c r="C18" s="90"/>
      <c r="D18" s="90"/>
      <c r="E18" s="90"/>
      <c r="F18" s="90"/>
      <c r="G18" s="90"/>
      <c r="H18" s="90"/>
      <c r="I18" s="90"/>
    </row>
    <row r="19" spans="1:9" ht="14.25" customHeight="1" x14ac:dyDescent="0.2">
      <c r="A19" s="65" t="s">
        <v>101</v>
      </c>
      <c r="B19" s="63"/>
      <c r="C19" s="63"/>
      <c r="D19" s="73">
        <f>'Calculation Info'!B16</f>
        <v>0.3</v>
      </c>
    </row>
    <row r="20" spans="1:9" x14ac:dyDescent="0.2">
      <c r="A20" s="64" t="s">
        <v>86</v>
      </c>
      <c r="B20" s="63"/>
      <c r="C20" s="63"/>
      <c r="D20" s="67" t="str">
        <f>'Calculation Info'!B17</f>
        <v>Date</v>
      </c>
    </row>
    <row r="21" spans="1:9" x14ac:dyDescent="0.2">
      <c r="A21" s="64" t="s">
        <v>87</v>
      </c>
      <c r="B21" s="63"/>
      <c r="C21" s="63"/>
      <c r="D21" s="67" t="str">
        <f>'Calculation Info'!D17</f>
        <v>Date</v>
      </c>
    </row>
    <row r="22" spans="1:9" x14ac:dyDescent="0.2">
      <c r="A22" s="64" t="s">
        <v>88</v>
      </c>
      <c r="B22" s="63"/>
      <c r="C22" s="63"/>
      <c r="D22" s="74">
        <f>'Calculation Info'!B14</f>
        <v>0</v>
      </c>
    </row>
    <row r="23" spans="1:9" x14ac:dyDescent="0.2">
      <c r="A23" s="64" t="s">
        <v>89</v>
      </c>
      <c r="B23" s="63"/>
      <c r="C23" s="63"/>
      <c r="D23" s="74">
        <f>ROUNDDOWN('Calculation Worksheet'!B47,0)</f>
        <v>0</v>
      </c>
    </row>
    <row r="24" spans="1:9" x14ac:dyDescent="0.2">
      <c r="A24" s="64" t="s">
        <v>90</v>
      </c>
      <c r="B24" s="63"/>
      <c r="C24" s="63"/>
      <c r="D24" s="75">
        <f>ROUNDUP('Calculation Worksheet'!C55,0)</f>
        <v>0</v>
      </c>
    </row>
    <row r="25" spans="1:9" x14ac:dyDescent="0.2">
      <c r="A25" s="64" t="s">
        <v>27</v>
      </c>
      <c r="B25" s="63"/>
      <c r="C25" s="63"/>
      <c r="D25" s="69" t="str">
        <f>'Calculation Info'!B10</f>
        <v>Provider</v>
      </c>
    </row>
    <row r="27" spans="1:9" x14ac:dyDescent="0.2">
      <c r="A27" s="90" t="s">
        <v>91</v>
      </c>
      <c r="B27" s="90"/>
      <c r="C27" s="90"/>
      <c r="D27" s="90"/>
      <c r="E27" s="90"/>
      <c r="F27" s="90"/>
      <c r="G27" s="90"/>
      <c r="H27" s="90"/>
      <c r="I27" s="90"/>
    </row>
    <row r="28" spans="1:9" x14ac:dyDescent="0.2">
      <c r="A28" s="90"/>
      <c r="B28" s="90"/>
      <c r="C28" s="90"/>
      <c r="D28" s="90"/>
      <c r="E28" s="90"/>
      <c r="F28" s="90"/>
      <c r="G28" s="90"/>
      <c r="H28" s="90"/>
      <c r="I28" s="90"/>
    </row>
    <row r="29" spans="1:9" x14ac:dyDescent="0.2">
      <c r="A29" s="90"/>
      <c r="B29" s="90"/>
      <c r="C29" s="90"/>
      <c r="D29" s="90"/>
      <c r="E29" s="90"/>
      <c r="F29" s="90"/>
      <c r="G29" s="90"/>
      <c r="H29" s="90"/>
      <c r="I29" s="90"/>
    </row>
    <row r="30" spans="1:9" x14ac:dyDescent="0.2">
      <c r="A30" s="90"/>
      <c r="B30" s="90"/>
      <c r="C30" s="90"/>
      <c r="D30" s="90"/>
      <c r="E30" s="90"/>
      <c r="F30" s="90"/>
      <c r="G30" s="90"/>
      <c r="H30" s="90"/>
      <c r="I30" s="90"/>
    </row>
    <row r="31" spans="1:9" x14ac:dyDescent="0.2">
      <c r="A31" s="90"/>
      <c r="B31" s="90"/>
      <c r="C31" s="90"/>
      <c r="D31" s="90"/>
      <c r="E31" s="90"/>
      <c r="F31" s="90"/>
      <c r="G31" s="90"/>
      <c r="H31" s="90"/>
      <c r="I31" s="90"/>
    </row>
    <row r="32" spans="1:9" x14ac:dyDescent="0.2">
      <c r="A32" s="90"/>
      <c r="B32" s="90"/>
      <c r="C32" s="90"/>
      <c r="D32" s="90"/>
      <c r="E32" s="90"/>
      <c r="F32" s="90"/>
      <c r="G32" s="90"/>
      <c r="H32" s="90"/>
      <c r="I32" s="90"/>
    </row>
    <row r="33" spans="1:9" x14ac:dyDescent="0.2">
      <c r="A33" s="90"/>
      <c r="B33" s="90"/>
      <c r="C33" s="90"/>
      <c r="D33" s="90"/>
      <c r="E33" s="90"/>
      <c r="F33" s="90"/>
      <c r="G33" s="90"/>
      <c r="H33" s="90"/>
      <c r="I33" s="90"/>
    </row>
    <row r="34" spans="1:9" x14ac:dyDescent="0.2">
      <c r="A34" s="90"/>
      <c r="B34" s="90"/>
      <c r="C34" s="90"/>
      <c r="D34" s="90"/>
      <c r="E34" s="90"/>
      <c r="F34" s="90"/>
      <c r="G34" s="90"/>
      <c r="H34" s="90"/>
      <c r="I34" s="90"/>
    </row>
    <row r="35" spans="1:9" x14ac:dyDescent="0.2">
      <c r="A35" s="90"/>
      <c r="B35" s="90"/>
      <c r="C35" s="90"/>
      <c r="D35" s="90"/>
      <c r="E35" s="90"/>
      <c r="F35" s="90"/>
      <c r="G35" s="90"/>
      <c r="H35" s="90"/>
      <c r="I35" s="90"/>
    </row>
    <row r="36" spans="1:9" x14ac:dyDescent="0.2">
      <c r="A36" s="90"/>
      <c r="B36" s="90"/>
      <c r="C36" s="90"/>
      <c r="D36" s="90"/>
      <c r="E36" s="90"/>
      <c r="F36" s="90"/>
      <c r="G36" s="90"/>
      <c r="H36" s="90"/>
      <c r="I36" s="90"/>
    </row>
    <row r="37" spans="1:9" x14ac:dyDescent="0.2">
      <c r="A37" s="90"/>
      <c r="B37" s="90"/>
      <c r="C37" s="90"/>
      <c r="D37" s="90"/>
      <c r="E37" s="90"/>
      <c r="F37" s="90"/>
      <c r="G37" s="90"/>
      <c r="H37" s="90"/>
      <c r="I37" s="90"/>
    </row>
    <row r="38" spans="1:9" x14ac:dyDescent="0.2">
      <c r="A38" s="90"/>
      <c r="B38" s="90"/>
      <c r="C38" s="90"/>
      <c r="D38" s="90"/>
      <c r="E38" s="90"/>
      <c r="F38" s="90"/>
      <c r="G38" s="90"/>
      <c r="H38" s="90"/>
      <c r="I38" s="90"/>
    </row>
    <row r="39" spans="1:9" x14ac:dyDescent="0.2">
      <c r="A39" s="90"/>
      <c r="B39" s="90"/>
      <c r="C39" s="90"/>
      <c r="D39" s="90"/>
      <c r="E39" s="90"/>
      <c r="F39" s="90"/>
      <c r="G39" s="90"/>
      <c r="H39" s="90"/>
      <c r="I39" s="90"/>
    </row>
    <row r="40" spans="1:9" x14ac:dyDescent="0.2">
      <c r="A40" s="90"/>
      <c r="B40" s="90"/>
      <c r="C40" s="90"/>
      <c r="D40" s="90"/>
      <c r="E40" s="90"/>
      <c r="F40" s="90"/>
      <c r="G40" s="90"/>
      <c r="H40" s="90"/>
      <c r="I40" s="90"/>
    </row>
    <row r="41" spans="1:9" x14ac:dyDescent="0.2">
      <c r="A41" s="90"/>
      <c r="B41" s="90"/>
      <c r="C41" s="90"/>
      <c r="D41" s="90"/>
      <c r="E41" s="90"/>
      <c r="F41" s="90"/>
      <c r="G41" s="90"/>
      <c r="H41" s="90"/>
      <c r="I41" s="90"/>
    </row>
    <row r="42" spans="1:9" ht="15.75" x14ac:dyDescent="0.25">
      <c r="A42" s="76"/>
    </row>
    <row r="43" spans="1:9" ht="15.75" x14ac:dyDescent="0.25">
      <c r="A43" s="76" t="s">
        <v>92</v>
      </c>
    </row>
    <row r="44" spans="1:9" x14ac:dyDescent="0.2">
      <c r="A44" s="77" t="s">
        <v>93</v>
      </c>
    </row>
    <row r="45" spans="1:9" x14ac:dyDescent="0.2">
      <c r="A45" s="78"/>
    </row>
    <row r="46" spans="1:9" x14ac:dyDescent="0.2">
      <c r="A46" s="79" t="s">
        <v>94</v>
      </c>
    </row>
    <row r="47" spans="1:9" x14ac:dyDescent="0.2">
      <c r="A47" s="80"/>
    </row>
    <row r="48" spans="1:9" x14ac:dyDescent="0.2">
      <c r="A48" s="80"/>
    </row>
    <row r="49" spans="1:1" x14ac:dyDescent="0.2">
      <c r="A49" s="80"/>
    </row>
  </sheetData>
  <mergeCells count="3">
    <mergeCell ref="A27:I41"/>
    <mergeCell ref="A15:I18"/>
    <mergeCell ref="A1:I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I48"/>
  <sheetViews>
    <sheetView workbookViewId="0">
      <selection activeCell="A15" sqref="A15:I17"/>
    </sheetView>
  </sheetViews>
  <sheetFormatPr defaultColWidth="9.28515625" defaultRowHeight="14.25" x14ac:dyDescent="0.2"/>
  <cols>
    <col min="1" max="1" width="8.5703125" style="66" customWidth="1"/>
    <col min="2" max="2" width="9.28515625" style="66"/>
    <col min="3" max="3" width="9.5703125" style="66" customWidth="1"/>
    <col min="4" max="4" width="12" style="66" customWidth="1"/>
    <col min="5" max="7" width="9.28515625" style="66"/>
    <col min="8" max="8" width="7.7109375" style="66" customWidth="1"/>
    <col min="9" max="9" width="15.28515625" style="66" customWidth="1"/>
    <col min="10" max="10" width="9.7109375" style="66" bestFit="1" customWidth="1"/>
    <col min="11" max="16384" width="9.28515625" style="66"/>
  </cols>
  <sheetData>
    <row r="1" spans="1:9" x14ac:dyDescent="0.2">
      <c r="A1" s="93" t="s">
        <v>95</v>
      </c>
      <c r="B1" s="92"/>
      <c r="C1" s="92"/>
      <c r="D1" s="92"/>
      <c r="E1" s="92"/>
      <c r="F1" s="92"/>
      <c r="G1" s="92"/>
      <c r="H1" s="92"/>
      <c r="I1" s="92"/>
    </row>
    <row r="2" spans="1:9" x14ac:dyDescent="0.2">
      <c r="A2" s="92"/>
      <c r="B2" s="92"/>
      <c r="C2" s="92"/>
      <c r="D2" s="92"/>
      <c r="E2" s="92"/>
      <c r="F2" s="92"/>
      <c r="G2" s="92"/>
      <c r="H2" s="92"/>
      <c r="I2" s="92"/>
    </row>
    <row r="3" spans="1:9" x14ac:dyDescent="0.2">
      <c r="A3" s="92"/>
      <c r="B3" s="92"/>
      <c r="C3" s="92"/>
      <c r="D3" s="92"/>
      <c r="E3" s="92"/>
      <c r="F3" s="92"/>
      <c r="G3" s="92"/>
      <c r="H3" s="92"/>
      <c r="I3" s="92"/>
    </row>
    <row r="4" spans="1:9" x14ac:dyDescent="0.2">
      <c r="A4" s="92"/>
      <c r="B4" s="92"/>
      <c r="C4" s="92"/>
      <c r="D4" s="92"/>
      <c r="E4" s="92"/>
      <c r="F4" s="92"/>
      <c r="G4" s="92"/>
      <c r="H4" s="92"/>
      <c r="I4" s="92"/>
    </row>
    <row r="6" spans="1:9" x14ac:dyDescent="0.2">
      <c r="I6" s="67">
        <f ca="1">TODAY()</f>
        <v>45041</v>
      </c>
    </row>
    <row r="8" spans="1:9" x14ac:dyDescent="0.2">
      <c r="A8" s="68" t="str">
        <f>'Calculation Info'!$B$11</f>
        <v>Client</v>
      </c>
    </row>
    <row r="9" spans="1:9" x14ac:dyDescent="0.2">
      <c r="A9" s="69" t="str">
        <f>'Calculation Info'!B12</f>
        <v>Street, Unit</v>
      </c>
    </row>
    <row r="10" spans="1:9" x14ac:dyDescent="0.2">
      <c r="A10" s="69" t="str">
        <f>'Calculation Info'!D12</f>
        <v>City, Zip</v>
      </c>
    </row>
    <row r="11" spans="1:9" x14ac:dyDescent="0.2">
      <c r="A11" s="69"/>
    </row>
    <row r="13" spans="1:9" ht="15" customHeight="1" x14ac:dyDescent="0.2">
      <c r="A13" s="81" t="s">
        <v>83</v>
      </c>
      <c r="B13" s="70" t="str">
        <f>'Calculation Info'!B11:D11</f>
        <v>Client</v>
      </c>
      <c r="C13" s="71"/>
      <c r="D13" s="71"/>
      <c r="E13" s="71"/>
      <c r="F13" s="71"/>
      <c r="G13" s="71"/>
      <c r="H13" s="71"/>
      <c r="I13" s="71"/>
    </row>
    <row r="14" spans="1:9" ht="15" customHeight="1" x14ac:dyDescent="0.2">
      <c r="A14" s="81"/>
      <c r="B14" s="72"/>
      <c r="C14" s="71"/>
      <c r="D14" s="71"/>
      <c r="E14" s="71"/>
      <c r="F14" s="71"/>
      <c r="G14" s="71"/>
      <c r="H14" s="71"/>
      <c r="I14" s="71"/>
    </row>
    <row r="15" spans="1:9" ht="15" customHeight="1" x14ac:dyDescent="0.2">
      <c r="A15" s="90" t="s">
        <v>96</v>
      </c>
      <c r="B15" s="90"/>
      <c r="C15" s="90"/>
      <c r="D15" s="90"/>
      <c r="E15" s="90"/>
      <c r="F15" s="90"/>
      <c r="G15" s="90"/>
      <c r="H15" s="90"/>
      <c r="I15" s="90"/>
    </row>
    <row r="16" spans="1:9" x14ac:dyDescent="0.2">
      <c r="A16" s="90"/>
      <c r="B16" s="90"/>
      <c r="C16" s="90"/>
      <c r="D16" s="90"/>
      <c r="E16" s="90"/>
      <c r="F16" s="90"/>
      <c r="G16" s="90"/>
      <c r="H16" s="90"/>
      <c r="I16" s="90"/>
    </row>
    <row r="17" spans="1:9" x14ac:dyDescent="0.2">
      <c r="A17" s="90"/>
      <c r="B17" s="90"/>
      <c r="C17" s="90"/>
      <c r="D17" s="90"/>
      <c r="E17" s="90"/>
      <c r="F17" s="90"/>
      <c r="G17" s="90"/>
      <c r="H17" s="90"/>
      <c r="I17" s="90"/>
    </row>
    <row r="18" spans="1:9" ht="14.25" customHeight="1" x14ac:dyDescent="0.2">
      <c r="A18" s="65" t="s">
        <v>85</v>
      </c>
      <c r="B18" s="63"/>
      <c r="C18" s="63"/>
      <c r="D18" s="73">
        <f>'Calculation Info'!B16</f>
        <v>0.3</v>
      </c>
    </row>
    <row r="19" spans="1:9" x14ac:dyDescent="0.2">
      <c r="A19" s="64" t="s">
        <v>86</v>
      </c>
      <c r="B19" s="63"/>
      <c r="C19" s="63"/>
      <c r="D19" s="67" t="str">
        <f>'Calculation Info'!B17</f>
        <v>Date</v>
      </c>
    </row>
    <row r="20" spans="1:9" x14ac:dyDescent="0.2">
      <c r="A20" s="64" t="s">
        <v>87</v>
      </c>
      <c r="B20" s="63"/>
      <c r="C20" s="63"/>
      <c r="D20" s="67" t="str">
        <f>'Calculation Info'!D17</f>
        <v>Date</v>
      </c>
    </row>
    <row r="21" spans="1:9" x14ac:dyDescent="0.2">
      <c r="A21" s="64" t="s">
        <v>88</v>
      </c>
      <c r="B21" s="63"/>
      <c r="C21" s="63"/>
      <c r="D21" s="74">
        <f>'Calculation Info'!B14</f>
        <v>0</v>
      </c>
    </row>
    <row r="22" spans="1:9" x14ac:dyDescent="0.2">
      <c r="A22" s="64" t="s">
        <v>89</v>
      </c>
      <c r="B22" s="63"/>
      <c r="C22" s="63"/>
      <c r="D22" s="74">
        <f>ROUNDDOWN('Calculation Worksheet'!B47,0)</f>
        <v>0</v>
      </c>
    </row>
    <row r="23" spans="1:9" x14ac:dyDescent="0.2">
      <c r="A23" s="64" t="s">
        <v>90</v>
      </c>
      <c r="B23" s="63"/>
      <c r="C23" s="63"/>
      <c r="D23" s="75">
        <f>ROUNDUP('Calculation Worksheet'!C55,0)</f>
        <v>0</v>
      </c>
    </row>
    <row r="24" spans="1:9" x14ac:dyDescent="0.2">
      <c r="A24" s="64" t="s">
        <v>27</v>
      </c>
      <c r="B24" s="63"/>
      <c r="C24" s="63"/>
      <c r="D24" s="69" t="str">
        <f>'Calculation Info'!B10</f>
        <v>Provider</v>
      </c>
    </row>
    <row r="26" spans="1:9" x14ac:dyDescent="0.2">
      <c r="A26" s="90" t="s">
        <v>97</v>
      </c>
      <c r="B26" s="90"/>
      <c r="C26" s="90"/>
      <c r="D26" s="90"/>
      <c r="E26" s="90"/>
      <c r="F26" s="90"/>
      <c r="G26" s="90"/>
      <c r="H26" s="90"/>
      <c r="I26" s="90"/>
    </row>
    <row r="27" spans="1:9" x14ac:dyDescent="0.2">
      <c r="A27" s="90"/>
      <c r="B27" s="90"/>
      <c r="C27" s="90"/>
      <c r="D27" s="90"/>
      <c r="E27" s="90"/>
      <c r="F27" s="90"/>
      <c r="G27" s="90"/>
      <c r="H27" s="90"/>
      <c r="I27" s="90"/>
    </row>
    <row r="28" spans="1:9" x14ac:dyDescent="0.2">
      <c r="A28" s="90"/>
      <c r="B28" s="90"/>
      <c r="C28" s="90"/>
      <c r="D28" s="90"/>
      <c r="E28" s="90"/>
      <c r="F28" s="90"/>
      <c r="G28" s="90"/>
      <c r="H28" s="90"/>
      <c r="I28" s="90"/>
    </row>
    <row r="29" spans="1:9" x14ac:dyDescent="0.2">
      <c r="A29" s="90"/>
      <c r="B29" s="90"/>
      <c r="C29" s="90"/>
      <c r="D29" s="90"/>
      <c r="E29" s="90"/>
      <c r="F29" s="90"/>
      <c r="G29" s="90"/>
      <c r="H29" s="90"/>
      <c r="I29" s="90"/>
    </row>
    <row r="30" spans="1:9" x14ac:dyDescent="0.2">
      <c r="A30" s="90"/>
      <c r="B30" s="90"/>
      <c r="C30" s="90"/>
      <c r="D30" s="90"/>
      <c r="E30" s="90"/>
      <c r="F30" s="90"/>
      <c r="G30" s="90"/>
      <c r="H30" s="90"/>
      <c r="I30" s="90"/>
    </row>
    <row r="31" spans="1:9" x14ac:dyDescent="0.2">
      <c r="A31" s="90"/>
      <c r="B31" s="90"/>
      <c r="C31" s="90"/>
      <c r="D31" s="90"/>
      <c r="E31" s="90"/>
      <c r="F31" s="90"/>
      <c r="G31" s="90"/>
      <c r="H31" s="90"/>
      <c r="I31" s="90"/>
    </row>
    <row r="32" spans="1:9" x14ac:dyDescent="0.2">
      <c r="A32" s="90"/>
      <c r="B32" s="90"/>
      <c r="C32" s="90"/>
      <c r="D32" s="90"/>
      <c r="E32" s="90"/>
      <c r="F32" s="90"/>
      <c r="G32" s="90"/>
      <c r="H32" s="90"/>
      <c r="I32" s="90"/>
    </row>
    <row r="33" spans="1:9" x14ac:dyDescent="0.2">
      <c r="A33" s="90"/>
      <c r="B33" s="90"/>
      <c r="C33" s="90"/>
      <c r="D33" s="90"/>
      <c r="E33" s="90"/>
      <c r="F33" s="90"/>
      <c r="G33" s="90"/>
      <c r="H33" s="90"/>
      <c r="I33" s="90"/>
    </row>
    <row r="34" spans="1:9" x14ac:dyDescent="0.2">
      <c r="A34" s="90"/>
      <c r="B34" s="90"/>
      <c r="C34" s="90"/>
      <c r="D34" s="90"/>
      <c r="E34" s="90"/>
      <c r="F34" s="90"/>
      <c r="G34" s="90"/>
      <c r="H34" s="90"/>
      <c r="I34" s="90"/>
    </row>
    <row r="35" spans="1:9" x14ac:dyDescent="0.2">
      <c r="A35" s="90"/>
      <c r="B35" s="90"/>
      <c r="C35" s="90"/>
      <c r="D35" s="90"/>
      <c r="E35" s="90"/>
      <c r="F35" s="90"/>
      <c r="G35" s="90"/>
      <c r="H35" s="90"/>
      <c r="I35" s="90"/>
    </row>
    <row r="36" spans="1:9" x14ac:dyDescent="0.2">
      <c r="A36" s="90"/>
      <c r="B36" s="90"/>
      <c r="C36" s="90"/>
      <c r="D36" s="90"/>
      <c r="E36" s="90"/>
      <c r="F36" s="90"/>
      <c r="G36" s="90"/>
      <c r="H36" s="90"/>
      <c r="I36" s="90"/>
    </row>
    <row r="37" spans="1:9" x14ac:dyDescent="0.2">
      <c r="A37" s="90"/>
      <c r="B37" s="90"/>
      <c r="C37" s="90"/>
      <c r="D37" s="90"/>
      <c r="E37" s="90"/>
      <c r="F37" s="90"/>
      <c r="G37" s="90"/>
      <c r="H37" s="90"/>
      <c r="I37" s="90"/>
    </row>
    <row r="38" spans="1:9" x14ac:dyDescent="0.2">
      <c r="A38" s="90"/>
      <c r="B38" s="90"/>
      <c r="C38" s="90"/>
      <c r="D38" s="90"/>
      <c r="E38" s="90"/>
      <c r="F38" s="90"/>
      <c r="G38" s="90"/>
      <c r="H38" s="90"/>
      <c r="I38" s="90"/>
    </row>
    <row r="39" spans="1:9" x14ac:dyDescent="0.2">
      <c r="A39" s="90"/>
      <c r="B39" s="90"/>
      <c r="C39" s="90"/>
      <c r="D39" s="90"/>
      <c r="E39" s="90"/>
      <c r="F39" s="90"/>
      <c r="G39" s="90"/>
      <c r="H39" s="90"/>
      <c r="I39" s="90"/>
    </row>
    <row r="40" spans="1:9" x14ac:dyDescent="0.2">
      <c r="A40" s="90"/>
      <c r="B40" s="90"/>
      <c r="C40" s="90"/>
      <c r="D40" s="90"/>
      <c r="E40" s="90"/>
      <c r="F40" s="90"/>
      <c r="G40" s="90"/>
      <c r="H40" s="90"/>
      <c r="I40" s="90"/>
    </row>
    <row r="41" spans="1:9" ht="15.75" x14ac:dyDescent="0.25">
      <c r="A41" s="76"/>
    </row>
    <row r="42" spans="1:9" x14ac:dyDescent="0.2">
      <c r="A42" s="77"/>
    </row>
    <row r="43" spans="1:9" ht="15.75" x14ac:dyDescent="0.25">
      <c r="A43" s="76" t="s">
        <v>92</v>
      </c>
    </row>
    <row r="44" spans="1:9" x14ac:dyDescent="0.2">
      <c r="A44" s="77" t="s">
        <v>93</v>
      </c>
    </row>
    <row r="45" spans="1:9" x14ac:dyDescent="0.2">
      <c r="A45" s="78" t="s">
        <v>98</v>
      </c>
    </row>
    <row r="46" spans="1:9" x14ac:dyDescent="0.2">
      <c r="A46" s="79" t="s">
        <v>94</v>
      </c>
    </row>
    <row r="47" spans="1:9" x14ac:dyDescent="0.2">
      <c r="A47" s="80" t="s">
        <v>99</v>
      </c>
    </row>
    <row r="48" spans="1:9" x14ac:dyDescent="0.2">
      <c r="A48" s="80" t="s">
        <v>100</v>
      </c>
    </row>
  </sheetData>
  <mergeCells count="3">
    <mergeCell ref="A1:I4"/>
    <mergeCell ref="A15:I17"/>
    <mergeCell ref="A26:I4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CAB763D58CB83429D04A9EB3EB8A97E" ma:contentTypeVersion="10" ma:contentTypeDescription="Create a new document." ma:contentTypeScope="" ma:versionID="ad012e4e75a09474fb0656866912a680">
  <xsd:schema xmlns:xsd="http://www.w3.org/2001/XMLSchema" xmlns:xs="http://www.w3.org/2001/XMLSchema" xmlns:p="http://schemas.microsoft.com/office/2006/metadata/properties" xmlns:ns3="1c3b42a4-43b0-4a3f-8493-032ebfc6d03b" xmlns:ns4="6c262594-39fe-41b5-9083-25052020b67a" targetNamespace="http://schemas.microsoft.com/office/2006/metadata/properties" ma:root="true" ma:fieldsID="a0389bd5ca1ced6d30c608cf6cdc51b9" ns3:_="" ns4:_="">
    <xsd:import namespace="1c3b42a4-43b0-4a3f-8493-032ebfc6d03b"/>
    <xsd:import namespace="6c262594-39fe-41b5-9083-25052020b67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3b42a4-43b0-4a3f-8493-032ebfc6d0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262594-39fe-41b5-9083-25052020b67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F5DB66-399F-444F-A295-063532213F59}">
  <ds:schemaRefs>
    <ds:schemaRef ds:uri="http://schemas.microsoft.com/sharepoint/v3/contenttype/forms"/>
  </ds:schemaRefs>
</ds:datastoreItem>
</file>

<file path=customXml/itemProps2.xml><?xml version="1.0" encoding="utf-8"?>
<ds:datastoreItem xmlns:ds="http://schemas.openxmlformats.org/officeDocument/2006/customXml" ds:itemID="{8514C777-FFE9-4928-BCEF-05F7BAE96C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3b42a4-43b0-4a3f-8493-032ebfc6d03b"/>
    <ds:schemaRef ds:uri="6c262594-39fe-41b5-9083-25052020b6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B270E2-A026-4147-8A25-90C3DBDA207E}">
  <ds:schemaRefs>
    <ds:schemaRef ds:uri="http://schemas.microsoft.com/office/infopath/2007/PartnerControls"/>
    <ds:schemaRef ds:uri="6c262594-39fe-41b5-9083-25052020b67a"/>
    <ds:schemaRef ds:uri="http://purl.org/dc/dcmitype/"/>
    <ds:schemaRef ds:uri="1c3b42a4-43b0-4a3f-8493-032ebfc6d03b"/>
    <ds:schemaRef ds:uri="http://www.w3.org/XML/1998/namespace"/>
    <ds:schemaRef ds:uri="http://schemas.microsoft.com/office/2006/metadata/properties"/>
    <ds:schemaRef ds:uri="http://purl.org/dc/terms/"/>
    <ds:schemaRef ds:uri="http://purl.org/dc/elements/1.1/"/>
    <ds:schemaRef ds:uri="http://schemas.microsoft.com/office/2006/documentManagement/typ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Calculation Info</vt:lpstr>
      <vt:lpstr>Calculation Worksheet</vt:lpstr>
      <vt:lpstr>Income Change Letter</vt:lpstr>
      <vt:lpstr>Recertification Letter</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Oh</dc:creator>
  <cp:keywords/>
  <dc:description/>
  <cp:lastModifiedBy>Clarence Landers</cp:lastModifiedBy>
  <cp:revision/>
  <dcterms:created xsi:type="dcterms:W3CDTF">2018-06-14T14:54:58Z</dcterms:created>
  <dcterms:modified xsi:type="dcterms:W3CDTF">2023-04-25T13:53:20Z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0x0101003CAB763D58CB83429D04A9EB3EB8A97E</vt:lpwstr>
  </property>
</Properties>
</file>