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codeName="ThisWorkbook"/>
  <mc:AlternateContent xmlns:mc="http://schemas.openxmlformats.org/markup-compatibility/2006">
    <mc:Choice Requires="x15">
      <x15ac:absPath xmlns:x15ac="http://schemas.microsoft.com/office/spreadsheetml/2010/11/ac" url="C:\Users\CLanders\Downloads\Vietnamese\"/>
    </mc:Choice>
  </mc:AlternateContent>
  <xr:revisionPtr revIDLastSave="0" documentId="8_{339B6981-970B-45CD-A969-5D9A6D78E092}" xr6:coauthVersionLast="36" xr6:coauthVersionMax="36" xr10:uidLastSave="{00000000-0000-0000-0000-000000000000}"/>
  <bookViews>
    <workbookView xWindow="0" yWindow="0" windowWidth="28800" windowHeight="12225" tabRatio="683" xr2:uid="{00000000-000D-0000-FFFF-FFFF00000000}"/>
  </bookViews>
  <sheets>
    <sheet name="Calculation Info" sheetId="2" r:id="rId1"/>
    <sheet name="Calculation Worksheet" sheetId="3" r:id="rId2"/>
    <sheet name="Income Change Letter" sheetId="4" r:id="rId3"/>
    <sheet name="Recertification Letter" sheetId="5" state="hidden" r:id="rId4"/>
  </sheets>
  <calcPr calcId="191029"/>
</workbook>
</file>

<file path=xl/calcChain.xml><?xml version="1.0" encoding="utf-8"?>
<calcChain xmlns="http://schemas.openxmlformats.org/spreadsheetml/2006/main">
  <c r="B13" i="5" l="1"/>
  <c r="I6" i="5"/>
  <c r="D20" i="5"/>
  <c r="A8" i="5"/>
  <c r="A9" i="5"/>
  <c r="A10" i="5"/>
  <c r="D18" i="5"/>
  <c r="D19" i="5"/>
  <c r="D21" i="5"/>
  <c r="D24" i="5"/>
  <c r="I6" i="4"/>
  <c r="A9" i="4"/>
  <c r="A10" i="4"/>
  <c r="B13" i="4"/>
  <c r="D19" i="4"/>
  <c r="D20" i="4"/>
  <c r="D21" i="4"/>
  <c r="D22" i="4"/>
  <c r="D25" i="4"/>
  <c r="C9" i="3"/>
  <c r="C10" i="3"/>
  <c r="C11" i="3"/>
  <c r="B20" i="3"/>
  <c r="B21" i="3"/>
  <c r="C53" i="3"/>
  <c r="C28" i="2"/>
  <c r="B13" i="3" s="1"/>
  <c r="B14" i="3" s="1"/>
  <c r="B16" i="3" s="1"/>
  <c r="B44" i="3" l="1"/>
  <c r="B28" i="3"/>
  <c r="B29" i="3" s="1"/>
  <c r="B31" i="3" l="1"/>
  <c r="B35" i="3"/>
  <c r="B39" i="3" l="1"/>
  <c r="B40" i="3" s="1"/>
  <c r="B43" i="3" s="1"/>
  <c r="B47" i="3" s="1"/>
  <c r="D22" i="5" s="1"/>
  <c r="D23" i="4" l="1"/>
  <c r="C55" i="3"/>
  <c r="D24" i="4" s="1"/>
  <c r="D23" i="5" l="1"/>
</calcChain>
</file>

<file path=xl/sharedStrings.xml><?xml version="1.0" encoding="utf-8"?>
<sst xmlns="http://schemas.openxmlformats.org/spreadsheetml/2006/main" count="115" uniqueCount="111">
  <si>
    <t xml:space="preserve">% </t>
  </si>
  <si>
    <t>Housing Support Provider:</t>
  </si>
  <si>
    <t>(1)</t>
  </si>
  <si>
    <t>(2)</t>
  </si>
  <si>
    <t>(3)</t>
  </si>
  <si>
    <t>(4)</t>
  </si>
  <si>
    <t>(5)</t>
  </si>
  <si>
    <t>Child Care Allowance</t>
  </si>
  <si>
    <t>(6)</t>
  </si>
  <si>
    <t>Anticipated Unreimbursed Expenses for Care of Children</t>
  </si>
  <si>
    <t>Disabled Assistance Allowance</t>
  </si>
  <si>
    <t>(7)</t>
  </si>
  <si>
    <t>Disabled Assistance Expenses</t>
  </si>
  <si>
    <t>(8)</t>
  </si>
  <si>
    <t>Multiply Line 3 by 0.03</t>
  </si>
  <si>
    <t>(9)</t>
  </si>
  <si>
    <t>Subtract Line 8 from Line 7</t>
  </si>
  <si>
    <t>(10)</t>
  </si>
  <si>
    <t>Family Member Earnings which were dependent on the disabled assistance expenses</t>
  </si>
  <si>
    <t>(11)</t>
  </si>
  <si>
    <t>Lesser of Lines 9 or 10</t>
  </si>
  <si>
    <t>Medical Expenses/Elderly Family Allowances</t>
  </si>
  <si>
    <t>(12)</t>
  </si>
  <si>
    <t>List Total for Medical Expenses</t>
  </si>
  <si>
    <t>(13)</t>
  </si>
  <si>
    <t>If Line 9&gt;0, enter amount from Line 12, otherwise add Line 7 and 12 and subtract Line 8.</t>
  </si>
  <si>
    <t>(14)</t>
  </si>
  <si>
    <t>Elderly/Disabled Allowance ( Enter $400, if applicable)</t>
  </si>
  <si>
    <t>(15)</t>
  </si>
  <si>
    <t>(16)</t>
  </si>
  <si>
    <t>(17)</t>
  </si>
  <si>
    <t>(18)</t>
  </si>
  <si>
    <t>10% of Monthly Income (Divide Line 3 by 12 and multiply by 0.1</t>
  </si>
  <si>
    <t>(19)</t>
  </si>
  <si>
    <t>Portion of welfare payment designated by the agency to meet the family's housing cost, if applicable.</t>
  </si>
  <si>
    <t xml:space="preserve">Enter the Largest of Lines 17, 18 or 19. </t>
  </si>
  <si>
    <t>(20)</t>
  </si>
  <si>
    <t>Dear Ms.</t>
  </si>
  <si>
    <t xml:space="preserve">Recertification Percentage:
</t>
  </si>
  <si>
    <t>New Rent Effective Date:</t>
  </si>
  <si>
    <t>New Rent End Date:</t>
  </si>
  <si>
    <t>Total Monthly Rent:</t>
  </si>
  <si>
    <t>Client’s Portion to Pay:</t>
  </si>
  <si>
    <t>DHS Rental Assistance:</t>
  </si>
  <si>
    <t>Your Name</t>
  </si>
  <si>
    <t>Your Title</t>
  </si>
  <si>
    <t>Your Email</t>
  </si>
  <si>
    <t>Family Rehousing and Stabilization Program Recertification Status</t>
  </si>
  <si>
    <t>This notice is to inform you that based on a review of your income and family composition; you have been recertified for assistance under the Family Rehousing and Stabilization Program :</t>
  </si>
  <si>
    <r>
      <t xml:space="preserve">As a program requirement your monthly rental portion must be paid on time to your landlord or DCHA if enrolled in the Rental Partnership (RPI) each month.  Failure to make timely payments may lead to discontinuation of your assistance, accrued fees and potential eviction by your landlord.  
As specified in your housing retention plan, you are required to continue meeting with your Housing Support Provider.  Although you have been recertfied through </t>
    </r>
    <r>
      <rPr>
        <b/>
        <sz val="11"/>
        <color indexed="8"/>
        <rFont val="Cambria"/>
        <family val="1"/>
      </rPr>
      <t>[Insert Date]</t>
    </r>
    <r>
      <rPr>
        <sz val="11"/>
        <color indexed="8"/>
        <rFont val="Cambria"/>
        <family val="1"/>
      </rPr>
      <t xml:space="preserve"> this is not a guarantee of assistance through the time period listed above.  This is because your circumstance may change and may result in your family exiting from the program prior to </t>
    </r>
    <r>
      <rPr>
        <b/>
        <sz val="11"/>
        <color indexed="8"/>
        <rFont val="Cambria"/>
        <family val="1"/>
      </rPr>
      <t>[Insert Date].</t>
    </r>
    <r>
      <rPr>
        <sz val="11"/>
        <color indexed="8"/>
        <rFont val="Cambria"/>
        <family val="1"/>
      </rPr>
      <t xml:space="preserve"> If you should have any questions regarding any aspects of the program, please contact your Housing Support Provider. 
A copy of this notice has been provided to your assigned Housing Support Provider and Landlord.
 Thank You,
</t>
    </r>
  </si>
  <si>
    <t>The Community Partnership for the Prevention of Homelessness</t>
  </si>
  <si>
    <t>CC: Clients’ File</t>
  </si>
  <si>
    <t xml:space="preserve">        Provider</t>
  </si>
  <si>
    <t>Điều Chỉnh Phúc Lợi Chương Trình Ổn Định và Tái Định Cư Hộ Gia Đình</t>
  </si>
  <si>
    <t>Khách hàng</t>
  </si>
  <si>
    <t>THÔNG TIN TÍNH TOÁN</t>
  </si>
  <si>
    <r>
      <t xml:space="preserve">     </t>
    </r>
    <r>
      <rPr>
        <b/>
        <sz val="10"/>
        <color indexed="8"/>
        <rFont val="Arial"/>
        <family val="2"/>
      </rPr>
      <t>Thay đổi thu nhập</t>
    </r>
  </si>
  <si>
    <t>Thuê nhà</t>
  </si>
  <si>
    <t>Hoàn thành:</t>
  </si>
  <si>
    <t>Nhận:</t>
  </si>
  <si>
    <t>Nhà cung cấp:</t>
  </si>
  <si>
    <t>Nhà cung cấp</t>
  </si>
  <si>
    <t>Tên khách hàng</t>
  </si>
  <si>
    <t>Địa chỉ khách hàng:</t>
  </si>
  <si>
    <t>Phố, số nhà</t>
  </si>
  <si>
    <t>Thành phố, mã bưu điện</t>
  </si>
  <si>
    <t>Số con:</t>
  </si>
  <si>
    <t>Tiền thuê nhà theo giá thị trường:</t>
  </si>
  <si>
    <t>Ngày</t>
  </si>
  <si>
    <t>Tháng cuối:</t>
  </si>
  <si>
    <t>Tháng đầu:</t>
  </si>
  <si>
    <t>Thông tin thu nhập (của tất cả các thành viên hộ gia đình)</t>
  </si>
  <si>
    <t>Nguồn thu nhập</t>
  </si>
  <si>
    <t>Tần suất</t>
  </si>
  <si>
    <t>Số tiền</t>
  </si>
  <si>
    <t>Ngày nhận</t>
  </si>
  <si>
    <t>Ghi chú</t>
  </si>
  <si>
    <t>Tổng thu nhập tháng</t>
  </si>
  <si>
    <t>Tên:</t>
  </si>
  <si>
    <t>Nhà cung cấp trợ cấp tiền nhà:</t>
  </si>
  <si>
    <t>Tổng thu nhập hàng tháng từ tất cả các nguồn</t>
  </si>
  <si>
    <t>Tổng thu nhập mỗi năm từ tất cả các nguồn</t>
  </si>
  <si>
    <t>Khấu trừ thu nhập</t>
  </si>
  <si>
    <t>Thu nhập hàng năm</t>
  </si>
  <si>
    <t>Phụ cấp phụ thuộc</t>
  </si>
  <si>
    <t>Số người phụ thuộc</t>
  </si>
  <si>
    <t>Nhân dòng 4 với $480</t>
  </si>
  <si>
    <t>Tính thu nhập được điều chỉnh:</t>
  </si>
  <si>
    <t>Thu nhập được điều chỉnh:</t>
  </si>
  <si>
    <t>Tổng điều chỉnh thu nhập (Cộng Dòng 5, 6, 11,13, và 14)</t>
  </si>
  <si>
    <t>Thu nhập được điều chỉnh (Dòng 3 trừ dòng 15)</t>
  </si>
  <si>
    <t>Xác định tiền nhà cho người thuê nhà:</t>
  </si>
  <si>
    <t>30% Thu nhập mỗi tháng được điều chỉnh (Chia dòng 16 cho 12 và nhân với 0.3)</t>
  </si>
  <si>
    <t>Đây là số tiền tối đa có thể bắt người ở trả tiền thuê nhà mỗi tháng</t>
  </si>
  <si>
    <t>Chữ ký người tham gia FRSP _____________________________________</t>
  </si>
  <si>
    <t>Chữ ký nhà cung cấp trợ cấp nhà ở: _____________________________</t>
  </si>
  <si>
    <t>Ngày:</t>
  </si>
  <si>
    <t xml:space="preserve">Số tiền DHS: $ </t>
  </si>
  <si>
    <t>Mẫu tính tiền nhà cho khách hàng tham gia FRSP</t>
  </si>
  <si>
    <t>Kính gửi ông/bà</t>
  </si>
  <si>
    <t>Giấy báo này là để thông báo cho quí vị rằng người quản lý hồ sơ của quí vị đã gửi yêu cầu tính lại thu nhập của quí vị. Dựa trên các tài liệu được cung cấp, thu nhập của quí vị đã được tính toán lại theo Chương trình Ổn Định và Tái Định Cư Gia đình:</t>
  </si>
  <si>
    <t>Tỉ lệ tính lại:</t>
  </si>
  <si>
    <t>Mức tiền nhà mới có hiệu lực từ ngày:</t>
  </si>
  <si>
    <t>Mức tiền nhà mới có hiệu lực tới ngày:</t>
  </si>
  <si>
    <t>Tổng số tiền nhà hàng tháng:</t>
  </si>
  <si>
    <t>Phần tiền nhà khách hàng phải trả:</t>
  </si>
  <si>
    <t>Trợ cấp tiền nhà của DHS:</t>
  </si>
  <si>
    <r>
      <t xml:space="preserve">
Theo yêu cầu của chương trình, phần tiền thuê nhà hàng tháng của quí vị phải được thanh toán đúng hạn cho chủ nhà hoặc GWUL nếu tham gia vào chương trình Rental Partnership (RPI) mỗi tháng. Nếu không thanh toán đúng hạn thì quí vị có thể bị cắt trợ cấp, bị tính phí và có thể bị chủ nhà đuổi ra khỏi nhà.
Như đã nêu trong kế hoạch duy trì nhà ở của quí vị, quí vị phải tiếp tục tới gặp Nhà Cung Cấp Trợ Cấp Tiền Nhà của mình. Mặc dù quí vị đã được phê chuẩn lại cho tới ngày [Insert Date] nhưng không có nghĩa là khoản trợ cấp sẽ được đảm bảo cho tới hết thời gian nêu trên. Điều này là do hoàn cảnh của quí vị có thể thay đổi và có thể dẫn đến việc gia đình quí vị phải rời khỏi chương trình trước ngày [Insert Date]. Nếu quí vị có bất kỳ câu hỏi nào liên quan đến bất kỳ khía cạnh nào của chương trình, vui lòng liên hệ với Nhà cung cấp Hỗ trợ Nhà ở của quí vị.
Một bản sao của giấy báo này cũng được gửi cho Nhà cung cấp Hỗ trợ Nhà ở và Chủ nhà được chỉ định của quí vị.
  Cảm ơn,</t>
    </r>
    <r>
      <rPr>
        <sz val="11"/>
        <color indexed="8"/>
        <rFont val="Cambria"/>
        <family val="1"/>
      </rPr>
      <t xml:space="preserve">
</t>
    </r>
  </si>
  <si>
    <t>Tên</t>
  </si>
  <si>
    <t>Chức danh</t>
  </si>
  <si>
    <t>Địa chỉ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</si>
</sst>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21" x14ac:knownFonts="1">
    <font>
      <sz val="11"/>
      <color theme="1"/>
      <name val="Calibri"/>
      <family val="2"/>
      <scheme val="minor"/>
    </font>
    <font>
      <b/>
      <sz val="10"/>
      <name val="Arial"/>
      <family val="2"/>
    </font>
    <font>
      <sz val="10"/>
      <name val="Arial"/>
      <family val="2"/>
    </font>
    <font>
      <b/>
      <sz val="10"/>
      <color indexed="8"/>
      <name val="Arial"/>
      <family val="2"/>
    </font>
    <font>
      <b/>
      <sz val="12"/>
      <name val="Arial"/>
      <family val="2"/>
    </font>
    <font>
      <sz val="11"/>
      <color indexed="8"/>
      <name val="Cambria"/>
      <family val="1"/>
    </font>
    <font>
      <b/>
      <sz val="11"/>
      <color indexed="8"/>
      <name val="Cambria"/>
      <family val="1"/>
    </font>
    <font>
      <sz val="11"/>
      <color theme="1"/>
      <name val="Calibri"/>
      <family val="2"/>
      <scheme val="minor"/>
    </font>
    <font>
      <sz val="12"/>
      <color theme="1"/>
      <name val="Calibri"/>
      <family val="2"/>
      <scheme val="minor"/>
    </font>
    <font>
      <sz val="10"/>
      <color theme="1"/>
      <name val="Arial"/>
      <family val="2"/>
    </font>
    <font>
      <b/>
      <sz val="10"/>
      <color theme="1"/>
      <name val="Arial"/>
      <family val="2"/>
    </font>
    <font>
      <b/>
      <sz val="12"/>
      <color theme="1"/>
      <name val="Arial"/>
      <family val="2"/>
    </font>
    <font>
      <b/>
      <sz val="11"/>
      <color rgb="FF000000"/>
      <name val="Cambria"/>
      <family val="1"/>
    </font>
    <font>
      <sz val="11"/>
      <color theme="1"/>
      <name val="Cambria"/>
      <family val="1"/>
    </font>
    <font>
      <sz val="12"/>
      <color rgb="FF000000"/>
      <name val="Cambria"/>
      <family val="1"/>
    </font>
    <font>
      <sz val="7.5"/>
      <color rgb="FF000000"/>
      <name val="Cambria"/>
      <family val="1"/>
    </font>
    <font>
      <sz val="7.5"/>
      <color rgb="FF808080"/>
      <name val="Cambria"/>
      <family val="1"/>
    </font>
    <font>
      <u/>
      <sz val="7.5"/>
      <color rgb="FF0000FF"/>
      <name val="Cambria"/>
      <family val="1"/>
    </font>
    <font>
      <sz val="6"/>
      <color rgb="FF000000"/>
      <name val="Cambria"/>
      <family val="1"/>
    </font>
    <font>
      <sz val="22"/>
      <color rgb="FFFF0000"/>
      <name val="Cambria"/>
      <family val="1"/>
    </font>
    <font>
      <sz val="22"/>
      <color theme="4" tint="-0.499984740745262"/>
      <name val="Cambria"/>
      <family val="1"/>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44" fontId="7" fillId="0" borderId="0" applyFont="0" applyFill="0" applyBorder="0" applyAlignment="0" applyProtection="0"/>
  </cellStyleXfs>
  <cellXfs count="94">
    <xf numFmtId="0" fontId="0" fillId="0" borderId="0" xfId="0"/>
    <xf numFmtId="0" fontId="8" fillId="0" borderId="0" xfId="0" applyFont="1" applyAlignment="1">
      <alignment horizontal="left"/>
    </xf>
    <xf numFmtId="0" fontId="8" fillId="0" borderId="0" xfId="0" applyFont="1" applyAlignment="1">
      <alignment horizontal="left" readingOrder="1"/>
    </xf>
    <xf numFmtId="0" fontId="9" fillId="0" borderId="0" xfId="0" applyFont="1" applyAlignment="1">
      <alignment horizontal="left" readingOrder="1"/>
    </xf>
    <xf numFmtId="164" fontId="9" fillId="0" borderId="1" xfId="0" applyNumberFormat="1" applyFont="1" applyBorder="1" applyAlignment="1">
      <alignment horizontal="left" readingOrder="1"/>
    </xf>
    <xf numFmtId="0" fontId="9" fillId="0" borderId="1" xfId="0" applyFont="1" applyBorder="1" applyAlignment="1">
      <alignment horizontal="left" readingOrder="1"/>
    </xf>
    <xf numFmtId="14" fontId="9" fillId="0" borderId="1" xfId="0" applyNumberFormat="1" applyFont="1" applyBorder="1" applyAlignment="1">
      <alignment horizontal="left" readingOrder="1"/>
    </xf>
    <xf numFmtId="49" fontId="9" fillId="0" borderId="1" xfId="0" applyNumberFormat="1" applyFont="1" applyBorder="1" applyAlignment="1">
      <alignment horizontal="left" readingOrder="1"/>
    </xf>
    <xf numFmtId="0" fontId="10" fillId="0" borderId="2" xfId="0" applyFont="1" applyBorder="1" applyAlignment="1">
      <alignment horizontal="left" readingOrder="1"/>
    </xf>
    <xf numFmtId="0" fontId="10" fillId="0" borderId="0" xfId="0" applyFont="1" applyAlignment="1">
      <alignment horizontal="left" readingOrder="1"/>
    </xf>
    <xf numFmtId="0" fontId="10" fillId="0" borderId="1" xfId="0" applyFont="1" applyBorder="1" applyAlignment="1">
      <alignment horizontal="left" readingOrder="1"/>
    </xf>
    <xf numFmtId="44" fontId="1" fillId="0" borderId="0" xfId="1" applyFont="1" applyBorder="1" applyAlignment="1"/>
    <xf numFmtId="9" fontId="1" fillId="0" borderId="1" xfId="1" applyNumberFormat="1" applyFont="1" applyBorder="1" applyAlignment="1"/>
    <xf numFmtId="0" fontId="1" fillId="0" borderId="1" xfId="0" applyFont="1" applyBorder="1"/>
    <xf numFmtId="44" fontId="1" fillId="0" borderId="3" xfId="1" applyFont="1" applyBorder="1" applyAlignment="1"/>
    <xf numFmtId="0" fontId="1" fillId="0" borderId="3" xfId="0" applyFont="1" applyBorder="1"/>
    <xf numFmtId="7" fontId="2" fillId="0" borderId="1" xfId="1" applyNumberFormat="1" applyFont="1" applyBorder="1" applyAlignment="1">
      <alignment horizontal="left"/>
    </xf>
    <xf numFmtId="8" fontId="2" fillId="0" borderId="0" xfId="0" applyNumberFormat="1" applyFont="1" applyAlignment="1">
      <alignment horizontal="left" wrapText="1"/>
    </xf>
    <xf numFmtId="0" fontId="2" fillId="0" borderId="2" xfId="1" applyNumberFormat="1" applyFont="1" applyBorder="1" applyAlignment="1">
      <alignment horizontal="left"/>
    </xf>
    <xf numFmtId="0" fontId="1" fillId="0" borderId="1" xfId="0" applyFont="1" applyBorder="1" applyAlignment="1">
      <alignment horizontal="left"/>
    </xf>
    <xf numFmtId="49" fontId="2" fillId="0" borderId="1" xfId="1" applyNumberFormat="1" applyFont="1" applyBorder="1" applyAlignment="1"/>
    <xf numFmtId="14" fontId="9" fillId="0" borderId="4" xfId="0" applyNumberFormat="1" applyFont="1" applyBorder="1" applyAlignment="1">
      <alignment horizontal="left" readingOrder="1"/>
    </xf>
    <xf numFmtId="0" fontId="10" fillId="0" borderId="0" xfId="0" applyFont="1" applyAlignment="1">
      <alignment horizontal="center" readingOrder="1"/>
    </xf>
    <xf numFmtId="0" fontId="9" fillId="0" borderId="0" xfId="0" applyFont="1" applyAlignment="1">
      <alignment horizontal="center" readingOrder="1"/>
    </xf>
    <xf numFmtId="0" fontId="9" fillId="0" borderId="0" xfId="0" applyFont="1" applyAlignment="1">
      <alignment horizontal="left"/>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0" fillId="0" borderId="0" xfId="0" applyAlignment="1">
      <alignment wrapText="1"/>
    </xf>
    <xf numFmtId="44" fontId="7" fillId="0" borderId="0" xfId="1" applyFont="1"/>
    <xf numFmtId="8" fontId="1" fillId="0" borderId="0" xfId="0" applyNumberFormat="1" applyFont="1" applyAlignment="1">
      <alignment wrapText="1"/>
    </xf>
    <xf numFmtId="44" fontId="1" fillId="0" borderId="0" xfId="1" applyFont="1"/>
    <xf numFmtId="0" fontId="9" fillId="0" borderId="0" xfId="0" applyFont="1"/>
    <xf numFmtId="0" fontId="1" fillId="0" borderId="0" xfId="0" applyFont="1" applyAlignment="1">
      <alignment wrapText="1"/>
    </xf>
    <xf numFmtId="14" fontId="1" fillId="0" borderId="0" xfId="0" applyNumberFormat="1" applyFont="1" applyAlignment="1">
      <alignment horizontal="right" wrapText="1"/>
    </xf>
    <xf numFmtId="0" fontId="9" fillId="0" borderId="0" xfId="0" applyFont="1" applyAlignment="1">
      <alignment horizontal="right"/>
    </xf>
    <xf numFmtId="0" fontId="9" fillId="0" borderId="0" xfId="0" applyFont="1" applyAlignment="1">
      <alignment wrapText="1"/>
    </xf>
    <xf numFmtId="44" fontId="9" fillId="0" borderId="0" xfId="1" applyFont="1"/>
    <xf numFmtId="0" fontId="1" fillId="0" borderId="5" xfId="0" applyFont="1" applyBorder="1" applyAlignment="1">
      <alignment wrapText="1"/>
    </xf>
    <xf numFmtId="7" fontId="1" fillId="2" borderId="6" xfId="1" applyNumberFormat="1" applyFont="1" applyFill="1" applyBorder="1"/>
    <xf numFmtId="0" fontId="9" fillId="0" borderId="7" xfId="0" quotePrefix="1" applyFont="1" applyBorder="1" applyAlignment="1">
      <alignment horizontal="right"/>
    </xf>
    <xf numFmtId="0" fontId="9" fillId="0" borderId="8" xfId="0" quotePrefix="1" applyFont="1" applyBorder="1" applyAlignment="1">
      <alignment horizontal="left" wrapText="1"/>
    </xf>
    <xf numFmtId="44" fontId="9" fillId="2" borderId="3" xfId="1" applyFont="1" applyFill="1" applyBorder="1"/>
    <xf numFmtId="0" fontId="9" fillId="0" borderId="9" xfId="0" applyFont="1" applyBorder="1"/>
    <xf numFmtId="0" fontId="9" fillId="0" borderId="10" xfId="0" quotePrefix="1" applyFont="1" applyBorder="1" applyAlignment="1">
      <alignment horizontal="left" wrapText="1"/>
    </xf>
    <xf numFmtId="44" fontId="9" fillId="0" borderId="11" xfId="1" applyFont="1" applyBorder="1" applyProtection="1">
      <protection locked="0"/>
    </xf>
    <xf numFmtId="0" fontId="9" fillId="0" borderId="12" xfId="0" quotePrefix="1" applyFont="1" applyBorder="1" applyAlignment="1">
      <alignment horizontal="right"/>
    </xf>
    <xf numFmtId="0" fontId="9" fillId="0" borderId="10" xfId="0" applyFont="1" applyBorder="1" applyAlignment="1">
      <alignment wrapText="1"/>
    </xf>
    <xf numFmtId="44" fontId="9" fillId="2" borderId="11" xfId="1" applyFont="1" applyFill="1" applyBorder="1"/>
    <xf numFmtId="0" fontId="2" fillId="0" borderId="10" xfId="0" quotePrefix="1" applyFont="1" applyBorder="1" applyAlignment="1">
      <alignment horizontal="left" wrapText="1"/>
    </xf>
    <xf numFmtId="0" fontId="9" fillId="0" borderId="0" xfId="0" quotePrefix="1" applyFont="1" applyAlignment="1">
      <alignment horizontal="right"/>
    </xf>
    <xf numFmtId="0" fontId="9" fillId="0" borderId="5" xfId="0" applyFont="1" applyBorder="1" applyAlignment="1">
      <alignment wrapText="1"/>
    </xf>
    <xf numFmtId="44" fontId="9" fillId="2" borderId="13" xfId="1" applyFont="1" applyFill="1" applyBorder="1"/>
    <xf numFmtId="37" fontId="9" fillId="0" borderId="11" xfId="1" applyNumberFormat="1" applyFont="1" applyBorder="1" applyProtection="1">
      <protection locked="0"/>
    </xf>
    <xf numFmtId="44" fontId="9" fillId="2" borderId="14" xfId="1" applyFont="1" applyFill="1" applyBorder="1"/>
    <xf numFmtId="0" fontId="1" fillId="0" borderId="0" xfId="0" applyFont="1"/>
    <xf numFmtId="44" fontId="1" fillId="0" borderId="0" xfId="1" applyFont="1" applyAlignment="1"/>
    <xf numFmtId="7" fontId="2" fillId="0" borderId="0" xfId="0" applyNumberFormat="1" applyFont="1" applyAlignment="1">
      <alignment horizontal="left" wrapText="1"/>
    </xf>
    <xf numFmtId="44" fontId="2" fillId="0" borderId="0" xfId="1" applyFont="1"/>
    <xf numFmtId="0" fontId="2" fillId="0" borderId="0" xfId="0" applyFont="1"/>
    <xf numFmtId="44" fontId="1" fillId="0" borderId="0" xfId="0" applyNumberFormat="1" applyFont="1"/>
    <xf numFmtId="0" fontId="1" fillId="0" borderId="0" xfId="0" applyFont="1" applyAlignment="1">
      <alignment horizontal="left"/>
    </xf>
    <xf numFmtId="0" fontId="12" fillId="0" borderId="0" xfId="0" applyFont="1" applyAlignment="1">
      <alignment vertical="top" wrapText="1"/>
    </xf>
    <xf numFmtId="0" fontId="12" fillId="0" borderId="0" xfId="0" applyFont="1"/>
    <xf numFmtId="0" fontId="12" fillId="0" borderId="0" xfId="0" applyFont="1" applyAlignment="1">
      <alignment vertical="top"/>
    </xf>
    <xf numFmtId="0" fontId="13" fillId="0" borderId="0" xfId="0" applyFont="1"/>
    <xf numFmtId="14" fontId="13" fillId="0" borderId="0" xfId="0" applyNumberFormat="1" applyFont="1"/>
    <xf numFmtId="44" fontId="13" fillId="0" borderId="0" xfId="0" applyNumberFormat="1" applyFont="1"/>
    <xf numFmtId="49" fontId="13" fillId="0" borderId="0" xfId="0" applyNumberFormat="1" applyFont="1"/>
    <xf numFmtId="44" fontId="13" fillId="0" borderId="0" xfId="0" applyNumberFormat="1" applyFont="1" applyAlignment="1">
      <alignment vertical="top"/>
    </xf>
    <xf numFmtId="0" fontId="13" fillId="0" borderId="0" xfId="0" applyFont="1" applyAlignment="1">
      <alignment vertical="top" wrapText="1"/>
    </xf>
    <xf numFmtId="44" fontId="13" fillId="0" borderId="0" xfId="0" applyNumberFormat="1" applyFont="1" applyAlignment="1">
      <alignment vertical="top" wrapText="1"/>
    </xf>
    <xf numFmtId="9" fontId="13" fillId="0" borderId="0" xfId="0" applyNumberFormat="1" applyFont="1"/>
    <xf numFmtId="7" fontId="13" fillId="0" borderId="0" xfId="0" applyNumberFormat="1" applyFont="1"/>
    <xf numFmtId="8" fontId="13" fillId="0" borderId="0" xfId="0" applyNumberFormat="1"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3" fillId="0" borderId="0" xfId="0" applyFont="1" applyAlignment="1">
      <alignment horizontal="left" vertical="top" wrapText="1"/>
    </xf>
    <xf numFmtId="0" fontId="1" fillId="0" borderId="4" xfId="0" applyFont="1" applyBorder="1" applyAlignment="1">
      <alignment wrapText="1"/>
    </xf>
    <xf numFmtId="0" fontId="10" fillId="0" borderId="1" xfId="0" applyFont="1" applyBorder="1" applyAlignment="1">
      <alignment horizontal="center" readingOrder="1"/>
    </xf>
    <xf numFmtId="0" fontId="9" fillId="0" borderId="1" xfId="0" applyFont="1" applyBorder="1" applyAlignment="1">
      <alignment horizontal="center" readingOrder="1"/>
    </xf>
    <xf numFmtId="49" fontId="2" fillId="0" borderId="12" xfId="1" applyNumberFormat="1" applyFont="1" applyBorder="1" applyAlignment="1">
      <alignment horizontal="left"/>
    </xf>
    <xf numFmtId="49" fontId="2" fillId="0" borderId="11" xfId="1" applyNumberFormat="1" applyFont="1" applyBorder="1" applyAlignment="1">
      <alignment horizontal="left"/>
    </xf>
    <xf numFmtId="49" fontId="2" fillId="0" borderId="10" xfId="1" applyNumberFormat="1" applyFont="1" applyBorder="1" applyAlignment="1">
      <alignment horizontal="left"/>
    </xf>
    <xf numFmtId="44" fontId="2" fillId="0" borderId="1" xfId="1" applyFont="1" applyBorder="1" applyAlignment="1">
      <alignment horizontal="left"/>
    </xf>
    <xf numFmtId="49" fontId="2" fillId="0" borderId="1" xfId="1" applyNumberFormat="1" applyFont="1" applyBorder="1" applyAlignment="1">
      <alignment horizontal="left"/>
    </xf>
    <xf numFmtId="0" fontId="4" fillId="0" borderId="0" xfId="0" quotePrefix="1" applyFont="1" applyAlignment="1">
      <alignment horizontal="center"/>
    </xf>
    <xf numFmtId="0" fontId="13" fillId="0" borderId="0" xfId="0" applyFont="1" applyAlignment="1">
      <alignment horizontal="left" vertical="top" wrapText="1"/>
    </xf>
    <xf numFmtId="0" fontId="19" fillId="0" borderId="0" xfId="0" applyFont="1" applyAlignment="1">
      <alignment horizontal="center" vertical="top" wrapText="1"/>
    </xf>
    <xf numFmtId="0" fontId="13" fillId="0" borderId="0" xfId="0" applyFont="1" applyAlignment="1">
      <alignment horizontal="center" vertical="top" wrapText="1"/>
    </xf>
    <xf numFmtId="0" fontId="20" fillId="0" borderId="0" xfId="0" applyFont="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xdr:row>
          <xdr:rowOff>19050</xdr:rowOff>
        </xdr:from>
        <xdr:to>
          <xdr:col>1</xdr:col>
          <xdr:colOff>342900</xdr:colOff>
          <xdr:row>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xdr:row>
          <xdr:rowOff>0</xdr:rowOff>
        </xdr:from>
        <xdr:to>
          <xdr:col>3</xdr:col>
          <xdr:colOff>333375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15875</xdr:colOff>
      <xdr:row>29</xdr:row>
      <xdr:rowOff>177800</xdr:rowOff>
    </xdr:from>
    <xdr:to>
      <xdr:col>4</xdr:col>
      <xdr:colOff>6</xdr:colOff>
      <xdr:row>36</xdr:row>
      <xdr:rowOff>176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575" y="5991225"/>
          <a:ext cx="5010150" cy="1209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1100"/>
            <a:t>Ghi chú</a:t>
          </a:r>
          <a:r>
            <a:rPr lang="en-US" sz="1100"/>
            <a:t>:</a:t>
          </a:r>
        </a:p>
        <a:p>
          <a:endParaRPr lang="en-US" sz="1100"/>
        </a:p>
      </xdr:txBody>
    </xdr:sp>
    <xdr:clientData/>
  </xdr:twoCellAnchor>
  <xdr:twoCellAnchor>
    <xdr:from>
      <xdr:col>0</xdr:col>
      <xdr:colOff>19050</xdr:colOff>
      <xdr:row>0</xdr:row>
      <xdr:rowOff>19050</xdr:rowOff>
    </xdr:from>
    <xdr:to>
      <xdr:col>0</xdr:col>
      <xdr:colOff>1104900</xdr:colOff>
      <xdr:row>6</xdr:row>
      <xdr:rowOff>9525</xdr:rowOff>
    </xdr:to>
    <xdr:pic>
      <xdr:nvPicPr>
        <xdr:cNvPr id="1307" name="Picture 1">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108585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28575</xdr:rowOff>
    </xdr:from>
    <xdr:to>
      <xdr:col>1</xdr:col>
      <xdr:colOff>866775</xdr:colOff>
      <xdr:row>6</xdr:row>
      <xdr:rowOff>76200</xdr:rowOff>
    </xdr:to>
    <xdr:pic>
      <xdr:nvPicPr>
        <xdr:cNvPr id="2188" name="Picture 1">
          <a:extLst>
            <a:ext uri="{FF2B5EF4-FFF2-40B4-BE49-F238E27FC236}">
              <a16:creationId xmlns:a16="http://schemas.microsoft.com/office/drawing/2014/main" id="{00000000-0008-0000-0100-00008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108585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5:E29"/>
  <sheetViews>
    <sheetView tabSelected="1" zoomScaleNormal="100" workbookViewId="0">
      <selection activeCell="A14" sqref="A14"/>
    </sheetView>
  </sheetViews>
  <sheetFormatPr defaultColWidth="9.28515625" defaultRowHeight="15.75" x14ac:dyDescent="0.25"/>
  <cols>
    <col min="1" max="1" width="18.28515625" style="2" customWidth="1"/>
    <col min="2" max="2" width="16" style="2" customWidth="1"/>
    <col min="3" max="4" width="20.7109375" style="2" bestFit="1" customWidth="1"/>
    <col min="5" max="5" width="9.28515625" style="2"/>
    <col min="6" max="16384" width="9.28515625" style="1"/>
  </cols>
  <sheetData>
    <row r="5" spans="1:5" x14ac:dyDescent="0.25">
      <c r="A5" s="27"/>
      <c r="B5" s="25"/>
      <c r="C5" s="26" t="s">
        <v>55</v>
      </c>
      <c r="D5" s="25"/>
      <c r="E5" s="25"/>
    </row>
    <row r="6" spans="1:5" x14ac:dyDescent="0.25">
      <c r="A6" s="24"/>
      <c r="B6" s="22" t="s">
        <v>57</v>
      </c>
      <c r="C6" s="22"/>
      <c r="D6" s="23" t="s">
        <v>56</v>
      </c>
      <c r="E6" s="3"/>
    </row>
    <row r="7" spans="1:5" x14ac:dyDescent="0.25">
      <c r="A7" s="3"/>
      <c r="B7" s="22"/>
      <c r="C7" s="22"/>
      <c r="D7" s="3"/>
      <c r="E7" s="3"/>
    </row>
    <row r="8" spans="1:5" x14ac:dyDescent="0.25">
      <c r="A8" s="5" t="s">
        <v>59</v>
      </c>
      <c r="B8" s="6"/>
      <c r="C8" s="3"/>
      <c r="D8" s="3"/>
      <c r="E8" s="3"/>
    </row>
    <row r="9" spans="1:5" x14ac:dyDescent="0.25">
      <c r="A9" s="5" t="s">
        <v>58</v>
      </c>
      <c r="B9" s="21"/>
      <c r="C9" s="3"/>
      <c r="D9" s="3"/>
      <c r="E9" s="3"/>
    </row>
    <row r="10" spans="1:5" ht="15.75" customHeight="1" x14ac:dyDescent="0.25">
      <c r="A10" s="13" t="s">
        <v>60</v>
      </c>
      <c r="B10" s="84" t="s">
        <v>61</v>
      </c>
      <c r="C10" s="85"/>
      <c r="D10" s="86"/>
      <c r="E10" s="3"/>
    </row>
    <row r="11" spans="1:5" x14ac:dyDescent="0.25">
      <c r="A11" s="19" t="s">
        <v>62</v>
      </c>
      <c r="B11" s="87" t="s">
        <v>54</v>
      </c>
      <c r="C11" s="87"/>
      <c r="D11" s="87"/>
      <c r="E11" s="3"/>
    </row>
    <row r="12" spans="1:5" x14ac:dyDescent="0.25">
      <c r="A12" s="19" t="s">
        <v>63</v>
      </c>
      <c r="B12" s="88" t="s">
        <v>64</v>
      </c>
      <c r="C12" s="88"/>
      <c r="D12" s="20" t="s">
        <v>65</v>
      </c>
      <c r="E12" s="3"/>
    </row>
    <row r="13" spans="1:5" x14ac:dyDescent="0.25">
      <c r="A13" s="19" t="s">
        <v>66</v>
      </c>
      <c r="B13" s="18"/>
      <c r="C13" s="17"/>
      <c r="D13" s="3"/>
      <c r="E13" s="3"/>
    </row>
    <row r="14" spans="1:5" ht="31.5" customHeight="1" x14ac:dyDescent="0.25">
      <c r="A14" s="81" t="s">
        <v>67</v>
      </c>
      <c r="B14" s="16"/>
      <c r="C14" s="11"/>
      <c r="D14" s="11"/>
      <c r="E14" s="3"/>
    </row>
    <row r="15" spans="1:5" x14ac:dyDescent="0.25">
      <c r="A15" s="15"/>
      <c r="B15" s="14"/>
      <c r="C15" s="11"/>
      <c r="D15" s="11"/>
      <c r="E15" s="3"/>
    </row>
    <row r="16" spans="1:5" x14ac:dyDescent="0.25">
      <c r="A16" s="13" t="s">
        <v>0</v>
      </c>
      <c r="B16" s="12">
        <v>0.3</v>
      </c>
      <c r="C16" s="11"/>
      <c r="D16" s="11"/>
      <c r="E16" s="3"/>
    </row>
    <row r="17" spans="1:5" x14ac:dyDescent="0.25">
      <c r="A17" s="10" t="s">
        <v>70</v>
      </c>
      <c r="B17" s="6" t="s">
        <v>68</v>
      </c>
      <c r="C17" s="10" t="s">
        <v>69</v>
      </c>
      <c r="D17" s="6" t="s">
        <v>68</v>
      </c>
      <c r="E17" s="3"/>
    </row>
    <row r="18" spans="1:5" x14ac:dyDescent="0.25">
      <c r="A18" s="9"/>
      <c r="B18" s="3"/>
      <c r="C18" s="3"/>
      <c r="D18" s="3"/>
      <c r="E18" s="3"/>
    </row>
    <row r="19" spans="1:5" x14ac:dyDescent="0.25">
      <c r="A19" s="82" t="s">
        <v>71</v>
      </c>
      <c r="B19" s="82"/>
      <c r="C19" s="82"/>
      <c r="D19" s="82"/>
      <c r="E19" s="82"/>
    </row>
    <row r="20" spans="1:5" x14ac:dyDescent="0.25">
      <c r="A20" s="8" t="s">
        <v>72</v>
      </c>
      <c r="B20" s="8" t="s">
        <v>73</v>
      </c>
      <c r="C20" s="8" t="s">
        <v>74</v>
      </c>
      <c r="D20" s="8" t="s">
        <v>75</v>
      </c>
      <c r="E20" s="8" t="s">
        <v>76</v>
      </c>
    </row>
    <row r="21" spans="1:5" x14ac:dyDescent="0.25">
      <c r="A21" s="7"/>
      <c r="B21" s="7"/>
      <c r="C21" s="4"/>
      <c r="D21" s="6"/>
      <c r="E21" s="5"/>
    </row>
    <row r="22" spans="1:5" x14ac:dyDescent="0.25">
      <c r="A22" s="7"/>
      <c r="B22" s="7"/>
      <c r="C22" s="4"/>
      <c r="D22" s="6"/>
      <c r="E22" s="5"/>
    </row>
    <row r="23" spans="1:5" x14ac:dyDescent="0.25">
      <c r="A23" s="7"/>
      <c r="B23" s="7"/>
      <c r="C23" s="4"/>
      <c r="D23" s="6"/>
      <c r="E23" s="5"/>
    </row>
    <row r="24" spans="1:5" x14ac:dyDescent="0.25">
      <c r="A24" s="7"/>
      <c r="B24" s="7"/>
      <c r="C24" s="4"/>
      <c r="D24" s="6"/>
      <c r="E24" s="5"/>
    </row>
    <row r="25" spans="1:5" x14ac:dyDescent="0.25">
      <c r="A25" s="7"/>
      <c r="B25" s="7"/>
      <c r="C25" s="4"/>
      <c r="D25" s="6"/>
      <c r="E25" s="5"/>
    </row>
    <row r="26" spans="1:5" x14ac:dyDescent="0.25">
      <c r="A26" s="7"/>
      <c r="B26" s="7"/>
      <c r="C26" s="4"/>
      <c r="D26" s="6"/>
      <c r="E26" s="5"/>
    </row>
    <row r="27" spans="1:5" x14ac:dyDescent="0.25">
      <c r="A27" s="7"/>
      <c r="B27" s="7"/>
      <c r="C27" s="4"/>
      <c r="D27" s="6"/>
      <c r="E27" s="5"/>
    </row>
    <row r="28" spans="1:5" x14ac:dyDescent="0.25">
      <c r="A28" s="83" t="s">
        <v>77</v>
      </c>
      <c r="B28" s="83"/>
      <c r="C28" s="4">
        <f>SUM(C21:C27)</f>
        <v>0</v>
      </c>
      <c r="D28" s="3"/>
      <c r="E28" s="3"/>
    </row>
    <row r="29" spans="1:5" x14ac:dyDescent="0.25">
      <c r="A29" s="3"/>
      <c r="B29" s="3"/>
      <c r="C29" s="3"/>
      <c r="D29" s="3"/>
      <c r="E29" s="3"/>
    </row>
  </sheetData>
  <mergeCells count="5">
    <mergeCell ref="A19:E19"/>
    <mergeCell ref="A28:B28"/>
    <mergeCell ref="B10:D10"/>
    <mergeCell ref="B11:D11"/>
    <mergeCell ref="B12:C1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xdr:colOff>
                    <xdr:row>5</xdr:row>
                    <xdr:rowOff>19050</xdr:rowOff>
                  </from>
                  <to>
                    <xdr:col>1</xdr:col>
                    <xdr:colOff>342900</xdr:colOff>
                    <xdr:row>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28575</xdr:colOff>
                    <xdr:row>5</xdr:row>
                    <xdr:rowOff>0</xdr:rowOff>
                  </from>
                  <to>
                    <xdr:col>3</xdr:col>
                    <xdr:colOff>333375</xdr:colOff>
                    <xdr:row>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E55"/>
  <sheetViews>
    <sheetView workbookViewId="0">
      <selection activeCell="C11" sqref="C11"/>
    </sheetView>
  </sheetViews>
  <sheetFormatPr defaultRowHeight="15" x14ac:dyDescent="0.25"/>
  <cols>
    <col min="1" max="1" width="4.28515625" customWidth="1"/>
    <col min="2" max="2" width="25.140625" style="29" customWidth="1"/>
    <col min="3" max="3" width="47.5703125" style="28" customWidth="1"/>
  </cols>
  <sheetData>
    <row r="8" spans="1:5" ht="18.75" customHeight="1" x14ac:dyDescent="0.25">
      <c r="A8" s="89" t="s">
        <v>98</v>
      </c>
      <c r="B8" s="89"/>
      <c r="C8" s="89"/>
      <c r="D8" s="89"/>
      <c r="E8" s="89"/>
    </row>
    <row r="9" spans="1:5" s="59" customFormat="1" ht="21" customHeight="1" x14ac:dyDescent="0.2">
      <c r="A9" s="61" t="s">
        <v>78</v>
      </c>
      <c r="B9" s="58"/>
      <c r="C9" s="60" t="str">
        <f>'Calculation Info'!B11</f>
        <v>Khách hàng</v>
      </c>
    </row>
    <row r="10" spans="1:5" s="55" customFormat="1" ht="22.5" customHeight="1" x14ac:dyDescent="0.2">
      <c r="A10" s="55" t="s">
        <v>79</v>
      </c>
      <c r="B10" s="31"/>
      <c r="C10" s="60" t="str">
        <f>'Calculation Info'!B10</f>
        <v>Nhà cung cấp</v>
      </c>
    </row>
    <row r="11" spans="1:5" s="55" customFormat="1" ht="20.25" customHeight="1" x14ac:dyDescent="0.2">
      <c r="A11" s="59" t="s">
        <v>67</v>
      </c>
      <c r="B11" s="58"/>
      <c r="C11" s="57">
        <f>'Calculation Info'!B14</f>
        <v>0</v>
      </c>
    </row>
    <row r="12" spans="1:5" s="55" customFormat="1" ht="13.5" customHeight="1" x14ac:dyDescent="0.2">
      <c r="B12" s="56"/>
    </row>
    <row r="13" spans="1:5" s="55" customFormat="1" ht="22.5" customHeight="1" x14ac:dyDescent="0.2">
      <c r="B13" s="31">
        <f>'Calculation Info'!C28</f>
        <v>0</v>
      </c>
      <c r="C13" s="33" t="s">
        <v>80</v>
      </c>
    </row>
    <row r="14" spans="1:5" ht="21.75" customHeight="1" x14ac:dyDescent="0.25">
      <c r="A14" s="46" t="s">
        <v>2</v>
      </c>
      <c r="B14" s="45">
        <f>B13*12</f>
        <v>0</v>
      </c>
      <c r="C14" s="47" t="s">
        <v>81</v>
      </c>
    </row>
    <row r="15" spans="1:5" ht="18" customHeight="1" x14ac:dyDescent="0.25">
      <c r="A15" s="46" t="s">
        <v>3</v>
      </c>
      <c r="B15" s="45"/>
      <c r="C15" s="47" t="s">
        <v>82</v>
      </c>
    </row>
    <row r="16" spans="1:5" ht="15.75" thickBot="1" x14ac:dyDescent="0.3">
      <c r="A16" s="46" t="s">
        <v>4</v>
      </c>
      <c r="B16" s="54">
        <f>B14-B15</f>
        <v>0</v>
      </c>
      <c r="C16" s="47" t="s">
        <v>83</v>
      </c>
    </row>
    <row r="17" spans="1:3" ht="15.75" thickTop="1" x14ac:dyDescent="0.25">
      <c r="A17" s="50"/>
      <c r="B17" s="37"/>
      <c r="C17" s="36"/>
    </row>
    <row r="18" spans="1:3" x14ac:dyDescent="0.25">
      <c r="A18" s="24" t="s">
        <v>87</v>
      </c>
      <c r="B18" s="37"/>
      <c r="C18" s="36"/>
    </row>
    <row r="19" spans="1:3" x14ac:dyDescent="0.25">
      <c r="A19" s="32" t="s">
        <v>84</v>
      </c>
      <c r="B19" s="37"/>
      <c r="C19" s="36"/>
    </row>
    <row r="20" spans="1:3" ht="19.5" customHeight="1" x14ac:dyDescent="0.25">
      <c r="A20" s="46" t="s">
        <v>5</v>
      </c>
      <c r="B20" s="53">
        <f>'Calculation Info'!B13</f>
        <v>0</v>
      </c>
      <c r="C20" s="47" t="s">
        <v>85</v>
      </c>
    </row>
    <row r="21" spans="1:3" ht="25.5" customHeight="1" x14ac:dyDescent="0.25">
      <c r="A21" s="40" t="s">
        <v>6</v>
      </c>
      <c r="B21" s="52">
        <f>B20*480</f>
        <v>0</v>
      </c>
      <c r="C21" s="51" t="s">
        <v>86</v>
      </c>
    </row>
    <row r="22" spans="1:3" x14ac:dyDescent="0.25">
      <c r="A22" s="50"/>
      <c r="B22" s="37"/>
      <c r="C22" s="36"/>
    </row>
    <row r="23" spans="1:3" hidden="1" x14ac:dyDescent="0.25">
      <c r="A23" s="24" t="s">
        <v>7</v>
      </c>
      <c r="B23" s="37"/>
      <c r="C23" s="36"/>
    </row>
    <row r="24" spans="1:3" ht="26.25" hidden="1" x14ac:dyDescent="0.25">
      <c r="A24" s="46" t="s">
        <v>8</v>
      </c>
      <c r="B24" s="45"/>
      <c r="C24" s="47" t="s">
        <v>9</v>
      </c>
    </row>
    <row r="25" spans="1:3" hidden="1" x14ac:dyDescent="0.25">
      <c r="A25" s="50"/>
      <c r="B25" s="37"/>
      <c r="C25" s="36"/>
    </row>
    <row r="26" spans="1:3" ht="13.5" hidden="1" customHeight="1" x14ac:dyDescent="0.25">
      <c r="A26" s="24" t="s">
        <v>10</v>
      </c>
      <c r="B26" s="37"/>
      <c r="C26" s="36"/>
    </row>
    <row r="27" spans="1:3" hidden="1" x14ac:dyDescent="0.25">
      <c r="A27" s="46" t="s">
        <v>11</v>
      </c>
      <c r="B27" s="45"/>
      <c r="C27" s="47" t="s">
        <v>12</v>
      </c>
    </row>
    <row r="28" spans="1:3" hidden="1" x14ac:dyDescent="0.25">
      <c r="A28" s="46" t="s">
        <v>13</v>
      </c>
      <c r="B28" s="48">
        <f>B16*0.03</f>
        <v>0</v>
      </c>
      <c r="C28" s="47" t="s">
        <v>14</v>
      </c>
    </row>
    <row r="29" spans="1:3" hidden="1" x14ac:dyDescent="0.25">
      <c r="A29" s="46" t="s">
        <v>15</v>
      </c>
      <c r="B29" s="48">
        <f>IF(B27&lt;B28,0,B27-B28)</f>
        <v>0</v>
      </c>
      <c r="C29" s="47" t="s">
        <v>16</v>
      </c>
    </row>
    <row r="30" spans="1:3" ht="26.25" hidden="1" x14ac:dyDescent="0.25">
      <c r="A30" s="46" t="s">
        <v>17</v>
      </c>
      <c r="B30" s="45"/>
      <c r="C30" s="47" t="s">
        <v>18</v>
      </c>
    </row>
    <row r="31" spans="1:3" hidden="1" x14ac:dyDescent="0.25">
      <c r="A31" s="46" t="s">
        <v>19</v>
      </c>
      <c r="B31" s="48">
        <f>IF(B29&gt;=B30,B30,B29)</f>
        <v>0</v>
      </c>
      <c r="C31" s="47" t="s">
        <v>20</v>
      </c>
    </row>
    <row r="32" spans="1:3" hidden="1" x14ac:dyDescent="0.25">
      <c r="A32" s="32"/>
      <c r="B32" s="37"/>
      <c r="C32" s="36"/>
    </row>
    <row r="33" spans="1:3" hidden="1" x14ac:dyDescent="0.25">
      <c r="A33" s="32" t="s">
        <v>21</v>
      </c>
      <c r="B33" s="37"/>
      <c r="C33" s="36"/>
    </row>
    <row r="34" spans="1:3" hidden="1" x14ac:dyDescent="0.25">
      <c r="A34" s="46" t="s">
        <v>22</v>
      </c>
      <c r="B34" s="45"/>
      <c r="C34" s="47" t="s">
        <v>23</v>
      </c>
    </row>
    <row r="35" spans="1:3" ht="26.25" hidden="1" x14ac:dyDescent="0.25">
      <c r="A35" s="46" t="s">
        <v>24</v>
      </c>
      <c r="B35" s="48">
        <f>IF(B29&gt;0,B34,IF((B34+B27)-B28&lt;0,0,(B34+B27)-B28))</f>
        <v>0</v>
      </c>
      <c r="C35" s="44" t="s">
        <v>25</v>
      </c>
    </row>
    <row r="36" spans="1:3" hidden="1" x14ac:dyDescent="0.25">
      <c r="A36" s="46" t="s">
        <v>26</v>
      </c>
      <c r="B36" s="45"/>
      <c r="C36" s="44" t="s">
        <v>27</v>
      </c>
    </row>
    <row r="37" spans="1:3" hidden="1" x14ac:dyDescent="0.25">
      <c r="A37" s="32"/>
      <c r="B37" s="37"/>
      <c r="C37" s="36"/>
    </row>
    <row r="38" spans="1:3" x14ac:dyDescent="0.25">
      <c r="A38" s="32" t="s">
        <v>88</v>
      </c>
      <c r="B38" s="37"/>
      <c r="C38" s="36"/>
    </row>
    <row r="39" spans="1:3" ht="26.25" x14ac:dyDescent="0.25">
      <c r="A39" s="46" t="s">
        <v>28</v>
      </c>
      <c r="B39" s="48">
        <f>B21+B24+B31+B35+B36</f>
        <v>0</v>
      </c>
      <c r="C39" s="44" t="s">
        <v>89</v>
      </c>
    </row>
    <row r="40" spans="1:3" ht="19.5" customHeight="1" x14ac:dyDescent="0.25">
      <c r="A40" s="46" t="s">
        <v>29</v>
      </c>
      <c r="B40" s="48">
        <f>IF(B39&gt;B16,0,B16-B39)</f>
        <v>0</v>
      </c>
      <c r="C40" s="44" t="s">
        <v>90</v>
      </c>
    </row>
    <row r="41" spans="1:3" x14ac:dyDescent="0.25">
      <c r="A41" s="32"/>
      <c r="B41" s="37"/>
      <c r="C41" s="36"/>
    </row>
    <row r="42" spans="1:3" x14ac:dyDescent="0.25">
      <c r="A42" s="32" t="s">
        <v>91</v>
      </c>
      <c r="B42" s="37"/>
      <c r="C42" s="36"/>
    </row>
    <row r="43" spans="1:3" ht="26.25" x14ac:dyDescent="0.25">
      <c r="A43" s="46" t="s">
        <v>30</v>
      </c>
      <c r="B43" s="48">
        <f>B40/12*0.3</f>
        <v>0</v>
      </c>
      <c r="C43" s="49" t="s">
        <v>92</v>
      </c>
    </row>
    <row r="44" spans="1:3" ht="26.25" hidden="1" x14ac:dyDescent="0.25">
      <c r="A44" s="46" t="s">
        <v>31</v>
      </c>
      <c r="B44" s="48">
        <f>B16/12*0.1</f>
        <v>0</v>
      </c>
      <c r="C44" s="47" t="s">
        <v>32</v>
      </c>
    </row>
    <row r="45" spans="1:3" ht="26.25" hidden="1" x14ac:dyDescent="0.25">
      <c r="A45" s="46" t="s">
        <v>33</v>
      </c>
      <c r="B45" s="45"/>
      <c r="C45" s="44" t="s">
        <v>34</v>
      </c>
    </row>
    <row r="46" spans="1:3" hidden="1" x14ac:dyDescent="0.25">
      <c r="A46" s="43"/>
      <c r="B46" s="42"/>
      <c r="C46" s="41" t="s">
        <v>35</v>
      </c>
    </row>
    <row r="47" spans="1:3" ht="32.25" customHeight="1" thickBot="1" x14ac:dyDescent="0.3">
      <c r="A47" s="40" t="s">
        <v>36</v>
      </c>
      <c r="B47" s="39">
        <f>MAX(B43,B44,B45)</f>
        <v>0</v>
      </c>
      <c r="C47" s="38" t="s">
        <v>93</v>
      </c>
    </row>
    <row r="48" spans="1:3" ht="15.75" thickTop="1" x14ac:dyDescent="0.25">
      <c r="A48" s="32"/>
      <c r="B48" s="37"/>
      <c r="C48" s="36"/>
    </row>
    <row r="49" spans="1:3" x14ac:dyDescent="0.25">
      <c r="A49" s="35"/>
      <c r="B49" s="31" t="s">
        <v>94</v>
      </c>
      <c r="C49" s="33"/>
    </row>
    <row r="50" spans="1:3" x14ac:dyDescent="0.25">
      <c r="A50" s="32"/>
      <c r="B50" s="31"/>
      <c r="C50" s="33"/>
    </row>
    <row r="51" spans="1:3" x14ac:dyDescent="0.25">
      <c r="A51" s="32"/>
      <c r="B51" s="31" t="s">
        <v>95</v>
      </c>
      <c r="C51" s="33"/>
    </row>
    <row r="52" spans="1:3" x14ac:dyDescent="0.25">
      <c r="A52" s="32"/>
      <c r="B52" s="31"/>
      <c r="C52" s="33"/>
    </row>
    <row r="53" spans="1:3" x14ac:dyDescent="0.25">
      <c r="A53" s="32"/>
      <c r="B53" s="31" t="s">
        <v>96</v>
      </c>
      <c r="C53" s="34">
        <f>'Calculation Info'!B9</f>
        <v>0</v>
      </c>
    </row>
    <row r="54" spans="1:3" x14ac:dyDescent="0.25">
      <c r="A54" s="32"/>
      <c r="B54" s="31"/>
      <c r="C54" s="33"/>
    </row>
    <row r="55" spans="1:3" x14ac:dyDescent="0.25">
      <c r="A55" s="32"/>
      <c r="B55" s="31" t="s">
        <v>97</v>
      </c>
      <c r="C55" s="30">
        <f>SUM(C11-B47)</f>
        <v>0</v>
      </c>
    </row>
  </sheetData>
  <mergeCells count="1">
    <mergeCell ref="A8:E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I49"/>
  <sheetViews>
    <sheetView zoomScaleNormal="100" workbookViewId="0">
      <selection activeCell="A50" sqref="A50"/>
    </sheetView>
  </sheetViews>
  <sheetFormatPr defaultColWidth="9.28515625" defaultRowHeight="14.25" x14ac:dyDescent="0.2"/>
  <cols>
    <col min="1" max="1" width="18.85546875" style="65" customWidth="1"/>
    <col min="2" max="2" width="13.5703125" style="65" customWidth="1"/>
    <col min="3" max="3" width="9.7109375" style="65" customWidth="1"/>
    <col min="4" max="4" width="10.7109375" style="65" bestFit="1" customWidth="1"/>
    <col min="5" max="7" width="9.28515625" style="65"/>
    <col min="8" max="8" width="9.28515625" style="65" customWidth="1"/>
    <col min="9" max="9" width="15.28515625" style="65" customWidth="1"/>
    <col min="10" max="10" width="9.7109375" style="65" bestFit="1" customWidth="1"/>
    <col min="11" max="16384" width="9.28515625" style="65"/>
  </cols>
  <sheetData>
    <row r="1" spans="1:9" x14ac:dyDescent="0.2">
      <c r="A1" s="91" t="s">
        <v>53</v>
      </c>
      <c r="B1" s="92"/>
      <c r="C1" s="92"/>
      <c r="D1" s="92"/>
      <c r="E1" s="92"/>
      <c r="F1" s="92"/>
      <c r="G1" s="92"/>
      <c r="H1" s="92"/>
      <c r="I1" s="92"/>
    </row>
    <row r="2" spans="1:9" x14ac:dyDescent="0.2">
      <c r="A2" s="92"/>
      <c r="B2" s="92"/>
      <c r="C2" s="92"/>
      <c r="D2" s="92"/>
      <c r="E2" s="92"/>
      <c r="F2" s="92"/>
      <c r="G2" s="92"/>
      <c r="H2" s="92"/>
      <c r="I2" s="92"/>
    </row>
    <row r="3" spans="1:9" x14ac:dyDescent="0.2">
      <c r="A3" s="92"/>
      <c r="B3" s="92"/>
      <c r="C3" s="92"/>
      <c r="D3" s="92"/>
      <c r="E3" s="92"/>
      <c r="F3" s="92"/>
      <c r="G3" s="92"/>
      <c r="H3" s="92"/>
      <c r="I3" s="92"/>
    </row>
    <row r="4" spans="1:9" x14ac:dyDescent="0.2">
      <c r="A4" s="92"/>
      <c r="B4" s="92"/>
      <c r="C4" s="92"/>
      <c r="D4" s="92"/>
      <c r="E4" s="92"/>
      <c r="F4" s="92"/>
      <c r="G4" s="92"/>
      <c r="H4" s="92"/>
      <c r="I4" s="92"/>
    </row>
    <row r="6" spans="1:9" x14ac:dyDescent="0.2">
      <c r="I6" s="66">
        <f ca="1">TODAY()</f>
        <v>45041</v>
      </c>
    </row>
    <row r="8" spans="1:9" x14ac:dyDescent="0.2">
      <c r="A8" s="67" t="s">
        <v>54</v>
      </c>
    </row>
    <row r="9" spans="1:9" x14ac:dyDescent="0.2">
      <c r="A9" s="68" t="str">
        <f>'Calculation Info'!B12</f>
        <v>Phố, số nhà</v>
      </c>
    </row>
    <row r="10" spans="1:9" x14ac:dyDescent="0.2">
      <c r="A10" s="68" t="str">
        <f>'Calculation Info'!D12</f>
        <v>Thành phố, mã bưu điện</v>
      </c>
    </row>
    <row r="11" spans="1:9" x14ac:dyDescent="0.2">
      <c r="A11" s="68"/>
    </row>
    <row r="13" spans="1:9" ht="15" customHeight="1" x14ac:dyDescent="0.2">
      <c r="A13" s="80" t="s">
        <v>99</v>
      </c>
      <c r="B13" s="69" t="str">
        <f>'Calculation Info'!B11:D11</f>
        <v>Khách hàng</v>
      </c>
      <c r="C13" s="70"/>
      <c r="D13" s="70"/>
      <c r="E13" s="70"/>
      <c r="F13" s="70"/>
      <c r="G13" s="70"/>
      <c r="H13" s="70"/>
      <c r="I13" s="70"/>
    </row>
    <row r="14" spans="1:9" ht="15" customHeight="1" x14ac:dyDescent="0.2">
      <c r="A14" s="80"/>
      <c r="B14" s="71"/>
      <c r="C14" s="70"/>
      <c r="D14" s="70"/>
      <c r="E14" s="70"/>
      <c r="F14" s="70"/>
      <c r="G14" s="70"/>
      <c r="H14" s="70"/>
      <c r="I14" s="70"/>
    </row>
    <row r="15" spans="1:9" ht="15" customHeight="1" x14ac:dyDescent="0.2">
      <c r="A15" s="90" t="s">
        <v>100</v>
      </c>
      <c r="B15" s="90"/>
      <c r="C15" s="90"/>
      <c r="D15" s="90"/>
      <c r="E15" s="90"/>
      <c r="F15" s="90"/>
      <c r="G15" s="90"/>
      <c r="H15" s="90"/>
      <c r="I15" s="90"/>
    </row>
    <row r="16" spans="1:9" x14ac:dyDescent="0.2">
      <c r="A16" s="90"/>
      <c r="B16" s="90"/>
      <c r="C16" s="90"/>
      <c r="D16" s="90"/>
      <c r="E16" s="90"/>
      <c r="F16" s="90"/>
      <c r="G16" s="90"/>
      <c r="H16" s="90"/>
      <c r="I16" s="90"/>
    </row>
    <row r="17" spans="1:9" x14ac:dyDescent="0.2">
      <c r="A17" s="90"/>
      <c r="B17" s="90"/>
      <c r="C17" s="90"/>
      <c r="D17" s="90"/>
      <c r="E17" s="90"/>
      <c r="F17" s="90"/>
      <c r="G17" s="90"/>
      <c r="H17" s="90"/>
      <c r="I17" s="90"/>
    </row>
    <row r="18" spans="1:9" x14ac:dyDescent="0.2">
      <c r="A18" s="90"/>
      <c r="B18" s="90"/>
      <c r="C18" s="90"/>
      <c r="D18" s="90"/>
      <c r="E18" s="90"/>
      <c r="F18" s="90"/>
      <c r="G18" s="90"/>
      <c r="H18" s="90"/>
      <c r="I18" s="90"/>
    </row>
    <row r="19" spans="1:9" ht="14.25" customHeight="1" x14ac:dyDescent="0.2">
      <c r="A19" s="64" t="s">
        <v>101</v>
      </c>
      <c r="B19" s="62"/>
      <c r="C19" s="62"/>
      <c r="D19" s="72">
        <f>'Calculation Info'!B16</f>
        <v>0.3</v>
      </c>
    </row>
    <row r="20" spans="1:9" x14ac:dyDescent="0.2">
      <c r="A20" s="63" t="s">
        <v>102</v>
      </c>
      <c r="B20" s="62"/>
      <c r="C20" s="62"/>
      <c r="D20" s="66" t="str">
        <f>'Calculation Info'!B17</f>
        <v>Ngày</v>
      </c>
    </row>
    <row r="21" spans="1:9" x14ac:dyDescent="0.2">
      <c r="A21" s="63" t="s">
        <v>103</v>
      </c>
      <c r="B21" s="62"/>
      <c r="C21" s="62"/>
      <c r="D21" s="66" t="str">
        <f>'Calculation Info'!D17</f>
        <v>Ngày</v>
      </c>
    </row>
    <row r="22" spans="1:9" x14ac:dyDescent="0.2">
      <c r="A22" s="63" t="s">
        <v>104</v>
      </c>
      <c r="B22" s="62"/>
      <c r="C22" s="62"/>
      <c r="D22" s="73">
        <f>'Calculation Info'!B14</f>
        <v>0</v>
      </c>
    </row>
    <row r="23" spans="1:9" x14ac:dyDescent="0.2">
      <c r="A23" s="63" t="s">
        <v>105</v>
      </c>
      <c r="B23" s="62"/>
      <c r="C23" s="62"/>
      <c r="D23" s="73">
        <f>ROUNDDOWN('Calculation Worksheet'!B47,0)</f>
        <v>0</v>
      </c>
    </row>
    <row r="24" spans="1:9" x14ac:dyDescent="0.2">
      <c r="A24" s="63" t="s">
        <v>106</v>
      </c>
      <c r="B24" s="62"/>
      <c r="C24" s="62"/>
      <c r="D24" s="74">
        <f>ROUNDUP('Calculation Worksheet'!C55,0)</f>
        <v>0</v>
      </c>
    </row>
    <row r="25" spans="1:9" x14ac:dyDescent="0.2">
      <c r="A25" s="63" t="s">
        <v>79</v>
      </c>
      <c r="B25" s="62"/>
      <c r="C25" s="62"/>
      <c r="D25" s="68" t="str">
        <f>'Calculation Info'!B10</f>
        <v>Nhà cung cấp</v>
      </c>
    </row>
    <row r="27" spans="1:9" x14ac:dyDescent="0.2">
      <c r="A27" s="90" t="s">
        <v>107</v>
      </c>
      <c r="B27" s="90"/>
      <c r="C27" s="90"/>
      <c r="D27" s="90"/>
      <c r="E27" s="90"/>
      <c r="F27" s="90"/>
      <c r="G27" s="90"/>
      <c r="H27" s="90"/>
      <c r="I27" s="90"/>
    </row>
    <row r="28" spans="1:9" x14ac:dyDescent="0.2">
      <c r="A28" s="90"/>
      <c r="B28" s="90"/>
      <c r="C28" s="90"/>
      <c r="D28" s="90"/>
      <c r="E28" s="90"/>
      <c r="F28" s="90"/>
      <c r="G28" s="90"/>
      <c r="H28" s="90"/>
      <c r="I28" s="90"/>
    </row>
    <row r="29" spans="1:9" x14ac:dyDescent="0.2">
      <c r="A29" s="90"/>
      <c r="B29" s="90"/>
      <c r="C29" s="90"/>
      <c r="D29" s="90"/>
      <c r="E29" s="90"/>
      <c r="F29" s="90"/>
      <c r="G29" s="90"/>
      <c r="H29" s="90"/>
      <c r="I29" s="90"/>
    </row>
    <row r="30" spans="1:9" x14ac:dyDescent="0.2">
      <c r="A30" s="90"/>
      <c r="B30" s="90"/>
      <c r="C30" s="90"/>
      <c r="D30" s="90"/>
      <c r="E30" s="90"/>
      <c r="F30" s="90"/>
      <c r="G30" s="90"/>
      <c r="H30" s="90"/>
      <c r="I30" s="90"/>
    </row>
    <row r="31" spans="1:9" x14ac:dyDescent="0.2">
      <c r="A31" s="90"/>
      <c r="B31" s="90"/>
      <c r="C31" s="90"/>
      <c r="D31" s="90"/>
      <c r="E31" s="90"/>
      <c r="F31" s="90"/>
      <c r="G31" s="90"/>
      <c r="H31" s="90"/>
      <c r="I31" s="90"/>
    </row>
    <row r="32" spans="1:9" x14ac:dyDescent="0.2">
      <c r="A32" s="90"/>
      <c r="B32" s="90"/>
      <c r="C32" s="90"/>
      <c r="D32" s="90"/>
      <c r="E32" s="90"/>
      <c r="F32" s="90"/>
      <c r="G32" s="90"/>
      <c r="H32" s="90"/>
      <c r="I32" s="90"/>
    </row>
    <row r="33" spans="1:9" x14ac:dyDescent="0.2">
      <c r="A33" s="90"/>
      <c r="B33" s="90"/>
      <c r="C33" s="90"/>
      <c r="D33" s="90"/>
      <c r="E33" s="90"/>
      <c r="F33" s="90"/>
      <c r="G33" s="90"/>
      <c r="H33" s="90"/>
      <c r="I33" s="90"/>
    </row>
    <row r="34" spans="1:9" x14ac:dyDescent="0.2">
      <c r="A34" s="90"/>
      <c r="B34" s="90"/>
      <c r="C34" s="90"/>
      <c r="D34" s="90"/>
      <c r="E34" s="90"/>
      <c r="F34" s="90"/>
      <c r="G34" s="90"/>
      <c r="H34" s="90"/>
      <c r="I34" s="90"/>
    </row>
    <row r="35" spans="1:9" x14ac:dyDescent="0.2">
      <c r="A35" s="90"/>
      <c r="B35" s="90"/>
      <c r="C35" s="90"/>
      <c r="D35" s="90"/>
      <c r="E35" s="90"/>
      <c r="F35" s="90"/>
      <c r="G35" s="90"/>
      <c r="H35" s="90"/>
      <c r="I35" s="90"/>
    </row>
    <row r="36" spans="1:9" x14ac:dyDescent="0.2">
      <c r="A36" s="90"/>
      <c r="B36" s="90"/>
      <c r="C36" s="90"/>
      <c r="D36" s="90"/>
      <c r="E36" s="90"/>
      <c r="F36" s="90"/>
      <c r="G36" s="90"/>
      <c r="H36" s="90"/>
      <c r="I36" s="90"/>
    </row>
    <row r="37" spans="1:9" x14ac:dyDescent="0.2">
      <c r="A37" s="90"/>
      <c r="B37" s="90"/>
      <c r="C37" s="90"/>
      <c r="D37" s="90"/>
      <c r="E37" s="90"/>
      <c r="F37" s="90"/>
      <c r="G37" s="90"/>
      <c r="H37" s="90"/>
      <c r="I37" s="90"/>
    </row>
    <row r="38" spans="1:9" x14ac:dyDescent="0.2">
      <c r="A38" s="90"/>
      <c r="B38" s="90"/>
      <c r="C38" s="90"/>
      <c r="D38" s="90"/>
      <c r="E38" s="90"/>
      <c r="F38" s="90"/>
      <c r="G38" s="90"/>
      <c r="H38" s="90"/>
      <c r="I38" s="90"/>
    </row>
    <row r="39" spans="1:9" x14ac:dyDescent="0.2">
      <c r="A39" s="90"/>
      <c r="B39" s="90"/>
      <c r="C39" s="90"/>
      <c r="D39" s="90"/>
      <c r="E39" s="90"/>
      <c r="F39" s="90"/>
      <c r="G39" s="90"/>
      <c r="H39" s="90"/>
      <c r="I39" s="90"/>
    </row>
    <row r="40" spans="1:9" x14ac:dyDescent="0.2">
      <c r="A40" s="90"/>
      <c r="B40" s="90"/>
      <c r="C40" s="90"/>
      <c r="D40" s="90"/>
      <c r="E40" s="90"/>
      <c r="F40" s="90"/>
      <c r="G40" s="90"/>
      <c r="H40" s="90"/>
      <c r="I40" s="90"/>
    </row>
    <row r="41" spans="1:9" x14ac:dyDescent="0.2">
      <c r="A41" s="90"/>
      <c r="B41" s="90"/>
      <c r="C41" s="90"/>
      <c r="D41" s="90"/>
      <c r="E41" s="90"/>
      <c r="F41" s="90"/>
      <c r="G41" s="90"/>
      <c r="H41" s="90"/>
      <c r="I41" s="90"/>
    </row>
    <row r="42" spans="1:9" ht="15.75" x14ac:dyDescent="0.25">
      <c r="A42" s="75"/>
    </row>
    <row r="43" spans="1:9" ht="15.75" x14ac:dyDescent="0.25">
      <c r="A43" s="75" t="s">
        <v>108</v>
      </c>
    </row>
    <row r="44" spans="1:9" x14ac:dyDescent="0.2">
      <c r="A44" s="76" t="s">
        <v>109</v>
      </c>
    </row>
    <row r="45" spans="1:9" x14ac:dyDescent="0.2">
      <c r="A45" s="77"/>
    </row>
    <row r="46" spans="1:9" x14ac:dyDescent="0.2">
      <c r="A46" s="78" t="s">
        <v>110</v>
      </c>
    </row>
    <row r="47" spans="1:9" x14ac:dyDescent="0.2">
      <c r="A47" s="79"/>
    </row>
    <row r="48" spans="1:9" x14ac:dyDescent="0.2">
      <c r="A48" s="79"/>
    </row>
    <row r="49" spans="1:1" x14ac:dyDescent="0.2">
      <c r="A49" s="79"/>
    </row>
  </sheetData>
  <mergeCells count="3">
    <mergeCell ref="A27:I41"/>
    <mergeCell ref="A15:I18"/>
    <mergeCell ref="A1:I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8"/>
  <sheetViews>
    <sheetView workbookViewId="0">
      <selection activeCell="A15" sqref="A15:I17"/>
    </sheetView>
  </sheetViews>
  <sheetFormatPr defaultColWidth="9.28515625" defaultRowHeight="14.25" x14ac:dyDescent="0.2"/>
  <cols>
    <col min="1" max="1" width="8.5703125" style="65" customWidth="1"/>
    <col min="2" max="2" width="9.28515625" style="65"/>
    <col min="3" max="3" width="9.5703125" style="65" customWidth="1"/>
    <col min="4" max="4" width="12" style="65" customWidth="1"/>
    <col min="5" max="7" width="9.28515625" style="65"/>
    <col min="8" max="8" width="7.7109375" style="65" customWidth="1"/>
    <col min="9" max="9" width="15.28515625" style="65" customWidth="1"/>
    <col min="10" max="10" width="9.7109375" style="65" bestFit="1" customWidth="1"/>
    <col min="11" max="16384" width="9.28515625" style="65"/>
  </cols>
  <sheetData>
    <row r="1" spans="1:9" x14ac:dyDescent="0.2">
      <c r="A1" s="93" t="s">
        <v>47</v>
      </c>
      <c r="B1" s="92"/>
      <c r="C1" s="92"/>
      <c r="D1" s="92"/>
      <c r="E1" s="92"/>
      <c r="F1" s="92"/>
      <c r="G1" s="92"/>
      <c r="H1" s="92"/>
      <c r="I1" s="92"/>
    </row>
    <row r="2" spans="1:9" x14ac:dyDescent="0.2">
      <c r="A2" s="92"/>
      <c r="B2" s="92"/>
      <c r="C2" s="92"/>
      <c r="D2" s="92"/>
      <c r="E2" s="92"/>
      <c r="F2" s="92"/>
      <c r="G2" s="92"/>
      <c r="H2" s="92"/>
      <c r="I2" s="92"/>
    </row>
    <row r="3" spans="1:9" x14ac:dyDescent="0.2">
      <c r="A3" s="92"/>
      <c r="B3" s="92"/>
      <c r="C3" s="92"/>
      <c r="D3" s="92"/>
      <c r="E3" s="92"/>
      <c r="F3" s="92"/>
      <c r="G3" s="92"/>
      <c r="H3" s="92"/>
      <c r="I3" s="92"/>
    </row>
    <row r="4" spans="1:9" x14ac:dyDescent="0.2">
      <c r="A4" s="92"/>
      <c r="B4" s="92"/>
      <c r="C4" s="92"/>
      <c r="D4" s="92"/>
      <c r="E4" s="92"/>
      <c r="F4" s="92"/>
      <c r="G4" s="92"/>
      <c r="H4" s="92"/>
      <c r="I4" s="92"/>
    </row>
    <row r="6" spans="1:9" x14ac:dyDescent="0.2">
      <c r="I6" s="66">
        <f ca="1">TODAY()</f>
        <v>45041</v>
      </c>
    </row>
    <row r="8" spans="1:9" x14ac:dyDescent="0.2">
      <c r="A8" s="67" t="str">
        <f>'Calculation Info'!$B$11</f>
        <v>Khách hàng</v>
      </c>
    </row>
    <row r="9" spans="1:9" x14ac:dyDescent="0.2">
      <c r="A9" s="68" t="str">
        <f>'Calculation Info'!B12</f>
        <v>Phố, số nhà</v>
      </c>
    </row>
    <row r="10" spans="1:9" x14ac:dyDescent="0.2">
      <c r="A10" s="68" t="str">
        <f>'Calculation Info'!D12</f>
        <v>Thành phố, mã bưu điện</v>
      </c>
    </row>
    <row r="11" spans="1:9" x14ac:dyDescent="0.2">
      <c r="A11" s="68"/>
    </row>
    <row r="13" spans="1:9" ht="15" customHeight="1" x14ac:dyDescent="0.2">
      <c r="A13" s="80" t="s">
        <v>37</v>
      </c>
      <c r="B13" s="69" t="str">
        <f>'Calculation Info'!B11:D11</f>
        <v>Khách hàng</v>
      </c>
      <c r="C13" s="70"/>
      <c r="D13" s="70"/>
      <c r="E13" s="70"/>
      <c r="F13" s="70"/>
      <c r="G13" s="70"/>
      <c r="H13" s="70"/>
      <c r="I13" s="70"/>
    </row>
    <row r="14" spans="1:9" ht="15" customHeight="1" x14ac:dyDescent="0.2">
      <c r="A14" s="80"/>
      <c r="B14" s="71"/>
      <c r="C14" s="70"/>
      <c r="D14" s="70"/>
      <c r="E14" s="70"/>
      <c r="F14" s="70"/>
      <c r="G14" s="70"/>
      <c r="H14" s="70"/>
      <c r="I14" s="70"/>
    </row>
    <row r="15" spans="1:9" ht="15" customHeight="1" x14ac:dyDescent="0.2">
      <c r="A15" s="90" t="s">
        <v>48</v>
      </c>
      <c r="B15" s="90"/>
      <c r="C15" s="90"/>
      <c r="D15" s="90"/>
      <c r="E15" s="90"/>
      <c r="F15" s="90"/>
      <c r="G15" s="90"/>
      <c r="H15" s="90"/>
      <c r="I15" s="90"/>
    </row>
    <row r="16" spans="1:9" x14ac:dyDescent="0.2">
      <c r="A16" s="90"/>
      <c r="B16" s="90"/>
      <c r="C16" s="90"/>
      <c r="D16" s="90"/>
      <c r="E16" s="90"/>
      <c r="F16" s="90"/>
      <c r="G16" s="90"/>
      <c r="H16" s="90"/>
      <c r="I16" s="90"/>
    </row>
    <row r="17" spans="1:9" x14ac:dyDescent="0.2">
      <c r="A17" s="90"/>
      <c r="B17" s="90"/>
      <c r="C17" s="90"/>
      <c r="D17" s="90"/>
      <c r="E17" s="90"/>
      <c r="F17" s="90"/>
      <c r="G17" s="90"/>
      <c r="H17" s="90"/>
      <c r="I17" s="90"/>
    </row>
    <row r="18" spans="1:9" ht="14.25" customHeight="1" x14ac:dyDescent="0.2">
      <c r="A18" s="64" t="s">
        <v>38</v>
      </c>
      <c r="B18" s="62"/>
      <c r="C18" s="62"/>
      <c r="D18" s="72">
        <f>'Calculation Info'!B16</f>
        <v>0.3</v>
      </c>
    </row>
    <row r="19" spans="1:9" x14ac:dyDescent="0.2">
      <c r="A19" s="63" t="s">
        <v>39</v>
      </c>
      <c r="B19" s="62"/>
      <c r="C19" s="62"/>
      <c r="D19" s="66" t="str">
        <f>'Calculation Info'!B17</f>
        <v>Ngày</v>
      </c>
    </row>
    <row r="20" spans="1:9" x14ac:dyDescent="0.2">
      <c r="A20" s="63" t="s">
        <v>40</v>
      </c>
      <c r="B20" s="62"/>
      <c r="C20" s="62"/>
      <c r="D20" s="66" t="str">
        <f>'Calculation Info'!D17</f>
        <v>Ngày</v>
      </c>
    </row>
    <row r="21" spans="1:9" x14ac:dyDescent="0.2">
      <c r="A21" s="63" t="s">
        <v>41</v>
      </c>
      <c r="B21" s="62"/>
      <c r="C21" s="62"/>
      <c r="D21" s="73">
        <f>'Calculation Info'!B14</f>
        <v>0</v>
      </c>
    </row>
    <row r="22" spans="1:9" x14ac:dyDescent="0.2">
      <c r="A22" s="63" t="s">
        <v>42</v>
      </c>
      <c r="B22" s="62"/>
      <c r="C22" s="62"/>
      <c r="D22" s="73">
        <f>ROUNDDOWN('Calculation Worksheet'!B47,0)</f>
        <v>0</v>
      </c>
    </row>
    <row r="23" spans="1:9" x14ac:dyDescent="0.2">
      <c r="A23" s="63" t="s">
        <v>43</v>
      </c>
      <c r="B23" s="62"/>
      <c r="C23" s="62"/>
      <c r="D23" s="74">
        <f>ROUNDUP('Calculation Worksheet'!C55,0)</f>
        <v>0</v>
      </c>
    </row>
    <row r="24" spans="1:9" x14ac:dyDescent="0.2">
      <c r="A24" s="63" t="s">
        <v>1</v>
      </c>
      <c r="B24" s="62"/>
      <c r="C24" s="62"/>
      <c r="D24" s="68" t="str">
        <f>'Calculation Info'!B10</f>
        <v>Nhà cung cấp</v>
      </c>
    </row>
    <row r="26" spans="1:9" x14ac:dyDescent="0.2">
      <c r="A26" s="90" t="s">
        <v>49</v>
      </c>
      <c r="B26" s="90"/>
      <c r="C26" s="90"/>
      <c r="D26" s="90"/>
      <c r="E26" s="90"/>
      <c r="F26" s="90"/>
      <c r="G26" s="90"/>
      <c r="H26" s="90"/>
      <c r="I26" s="90"/>
    </row>
    <row r="27" spans="1:9" x14ac:dyDescent="0.2">
      <c r="A27" s="90"/>
      <c r="B27" s="90"/>
      <c r="C27" s="90"/>
      <c r="D27" s="90"/>
      <c r="E27" s="90"/>
      <c r="F27" s="90"/>
      <c r="G27" s="90"/>
      <c r="H27" s="90"/>
      <c r="I27" s="90"/>
    </row>
    <row r="28" spans="1:9" x14ac:dyDescent="0.2">
      <c r="A28" s="90"/>
      <c r="B28" s="90"/>
      <c r="C28" s="90"/>
      <c r="D28" s="90"/>
      <c r="E28" s="90"/>
      <c r="F28" s="90"/>
      <c r="G28" s="90"/>
      <c r="H28" s="90"/>
      <c r="I28" s="90"/>
    </row>
    <row r="29" spans="1:9" x14ac:dyDescent="0.2">
      <c r="A29" s="90"/>
      <c r="B29" s="90"/>
      <c r="C29" s="90"/>
      <c r="D29" s="90"/>
      <c r="E29" s="90"/>
      <c r="F29" s="90"/>
      <c r="G29" s="90"/>
      <c r="H29" s="90"/>
      <c r="I29" s="90"/>
    </row>
    <row r="30" spans="1:9" x14ac:dyDescent="0.2">
      <c r="A30" s="90"/>
      <c r="B30" s="90"/>
      <c r="C30" s="90"/>
      <c r="D30" s="90"/>
      <c r="E30" s="90"/>
      <c r="F30" s="90"/>
      <c r="G30" s="90"/>
      <c r="H30" s="90"/>
      <c r="I30" s="90"/>
    </row>
    <row r="31" spans="1:9" x14ac:dyDescent="0.2">
      <c r="A31" s="90"/>
      <c r="B31" s="90"/>
      <c r="C31" s="90"/>
      <c r="D31" s="90"/>
      <c r="E31" s="90"/>
      <c r="F31" s="90"/>
      <c r="G31" s="90"/>
      <c r="H31" s="90"/>
      <c r="I31" s="90"/>
    </row>
    <row r="32" spans="1:9" x14ac:dyDescent="0.2">
      <c r="A32" s="90"/>
      <c r="B32" s="90"/>
      <c r="C32" s="90"/>
      <c r="D32" s="90"/>
      <c r="E32" s="90"/>
      <c r="F32" s="90"/>
      <c r="G32" s="90"/>
      <c r="H32" s="90"/>
      <c r="I32" s="90"/>
    </row>
    <row r="33" spans="1:9" x14ac:dyDescent="0.2">
      <c r="A33" s="90"/>
      <c r="B33" s="90"/>
      <c r="C33" s="90"/>
      <c r="D33" s="90"/>
      <c r="E33" s="90"/>
      <c r="F33" s="90"/>
      <c r="G33" s="90"/>
      <c r="H33" s="90"/>
      <c r="I33" s="90"/>
    </row>
    <row r="34" spans="1:9" x14ac:dyDescent="0.2">
      <c r="A34" s="90"/>
      <c r="B34" s="90"/>
      <c r="C34" s="90"/>
      <c r="D34" s="90"/>
      <c r="E34" s="90"/>
      <c r="F34" s="90"/>
      <c r="G34" s="90"/>
      <c r="H34" s="90"/>
      <c r="I34" s="90"/>
    </row>
    <row r="35" spans="1:9" x14ac:dyDescent="0.2">
      <c r="A35" s="90"/>
      <c r="B35" s="90"/>
      <c r="C35" s="90"/>
      <c r="D35" s="90"/>
      <c r="E35" s="90"/>
      <c r="F35" s="90"/>
      <c r="G35" s="90"/>
      <c r="H35" s="90"/>
      <c r="I35" s="90"/>
    </row>
    <row r="36" spans="1:9" x14ac:dyDescent="0.2">
      <c r="A36" s="90"/>
      <c r="B36" s="90"/>
      <c r="C36" s="90"/>
      <c r="D36" s="90"/>
      <c r="E36" s="90"/>
      <c r="F36" s="90"/>
      <c r="G36" s="90"/>
      <c r="H36" s="90"/>
      <c r="I36" s="90"/>
    </row>
    <row r="37" spans="1:9" x14ac:dyDescent="0.2">
      <c r="A37" s="90"/>
      <c r="B37" s="90"/>
      <c r="C37" s="90"/>
      <c r="D37" s="90"/>
      <c r="E37" s="90"/>
      <c r="F37" s="90"/>
      <c r="G37" s="90"/>
      <c r="H37" s="90"/>
      <c r="I37" s="90"/>
    </row>
    <row r="38" spans="1:9" x14ac:dyDescent="0.2">
      <c r="A38" s="90"/>
      <c r="B38" s="90"/>
      <c r="C38" s="90"/>
      <c r="D38" s="90"/>
      <c r="E38" s="90"/>
      <c r="F38" s="90"/>
      <c r="G38" s="90"/>
      <c r="H38" s="90"/>
      <c r="I38" s="90"/>
    </row>
    <row r="39" spans="1:9" x14ac:dyDescent="0.2">
      <c r="A39" s="90"/>
      <c r="B39" s="90"/>
      <c r="C39" s="90"/>
      <c r="D39" s="90"/>
      <c r="E39" s="90"/>
      <c r="F39" s="90"/>
      <c r="G39" s="90"/>
      <c r="H39" s="90"/>
      <c r="I39" s="90"/>
    </row>
    <row r="40" spans="1:9" x14ac:dyDescent="0.2">
      <c r="A40" s="90"/>
      <c r="B40" s="90"/>
      <c r="C40" s="90"/>
      <c r="D40" s="90"/>
      <c r="E40" s="90"/>
      <c r="F40" s="90"/>
      <c r="G40" s="90"/>
      <c r="H40" s="90"/>
      <c r="I40" s="90"/>
    </row>
    <row r="41" spans="1:9" ht="15.75" x14ac:dyDescent="0.25">
      <c r="A41" s="75"/>
    </row>
    <row r="42" spans="1:9" x14ac:dyDescent="0.2">
      <c r="A42" s="76"/>
    </row>
    <row r="43" spans="1:9" ht="15.75" x14ac:dyDescent="0.25">
      <c r="A43" s="75" t="s">
        <v>44</v>
      </c>
    </row>
    <row r="44" spans="1:9" x14ac:dyDescent="0.2">
      <c r="A44" s="76" t="s">
        <v>45</v>
      </c>
    </row>
    <row r="45" spans="1:9" x14ac:dyDescent="0.2">
      <c r="A45" s="77" t="s">
        <v>50</v>
      </c>
    </row>
    <row r="46" spans="1:9" x14ac:dyDescent="0.2">
      <c r="A46" s="78" t="s">
        <v>46</v>
      </c>
    </row>
    <row r="47" spans="1:9" x14ac:dyDescent="0.2">
      <c r="A47" s="79" t="s">
        <v>51</v>
      </c>
    </row>
    <row r="48" spans="1:9" x14ac:dyDescent="0.2">
      <c r="A48" s="79" t="s">
        <v>52</v>
      </c>
    </row>
  </sheetData>
  <mergeCells count="3">
    <mergeCell ref="A1:I4"/>
    <mergeCell ref="A15:I17"/>
    <mergeCell ref="A26:I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1A0B885D2AE04C918B0F1056B15651" ma:contentTypeVersion="16" ma:contentTypeDescription="Create a new document." ma:contentTypeScope="" ma:versionID="31cb9e204d4e27e3f82af189fdff1b7c">
  <xsd:schema xmlns:xsd="http://www.w3.org/2001/XMLSchema" xmlns:xs="http://www.w3.org/2001/XMLSchema" xmlns:p="http://schemas.microsoft.com/office/2006/metadata/properties" xmlns:ns2="9ad79781-0d8d-4a81-b596-042e8527bb23" xmlns:ns3="52f1b930-ee62-4653-9be7-ea390982dc88" targetNamespace="http://schemas.microsoft.com/office/2006/metadata/properties" ma:root="true" ma:fieldsID="0feaee094e1d1d4e599f55e31f907219" ns2:_="" ns3:_="">
    <xsd:import namespace="9ad79781-0d8d-4a81-b596-042e8527bb23"/>
    <xsd:import namespace="52f1b930-ee62-4653-9be7-ea390982dc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d79781-0d8d-4a81-b596-042e8527b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781b150-3b1e-4554-8f16-f7f1aa70114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f1b930-ee62-4653-9be7-ea390982dc8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35e2504-f52c-4868-a731-d171aa4b7270}" ma:internalName="TaxCatchAll" ma:showField="CatchAllData" ma:web="52f1b930-ee62-4653-9be7-ea390982dc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2f1b930-ee62-4653-9be7-ea390982dc88" xsi:nil="true"/>
    <lcf76f155ced4ddcb4097134ff3c332f xmlns="9ad79781-0d8d-4a81-b596-042e8527bb2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3F5DB66-399F-444F-A295-063532213F59}">
  <ds:schemaRefs>
    <ds:schemaRef ds:uri="http://schemas.microsoft.com/sharepoint/v3/contenttype/forms"/>
  </ds:schemaRefs>
</ds:datastoreItem>
</file>

<file path=customXml/itemProps2.xml><?xml version="1.0" encoding="utf-8"?>
<ds:datastoreItem xmlns:ds="http://schemas.openxmlformats.org/officeDocument/2006/customXml" ds:itemID="{8E4DE5B2-DA04-4F44-8A21-1522756E98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d79781-0d8d-4a81-b596-042e8527bb23"/>
    <ds:schemaRef ds:uri="52f1b930-ee62-4653-9be7-ea390982dc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B270E2-A026-4147-8A25-90C3DBDA207E}">
  <ds:schemaRefs>
    <ds:schemaRef ds:uri="http://schemas.microsoft.com/office/2006/documentManagement/types"/>
    <ds:schemaRef ds:uri="http://schemas.microsoft.com/office/infopath/2007/PartnerControls"/>
    <ds:schemaRef ds:uri="9ad79781-0d8d-4a81-b596-042e8527bb23"/>
    <ds:schemaRef ds:uri="http://purl.org/dc/elements/1.1/"/>
    <ds:schemaRef ds:uri="http://schemas.openxmlformats.org/package/2006/metadata/core-properties"/>
    <ds:schemaRef ds:uri="http://schemas.microsoft.com/office/2006/metadata/properties"/>
    <ds:schemaRef ds:uri="http://purl.org/dc/dcmitype/"/>
    <ds:schemaRef ds:uri="52f1b930-ee62-4653-9be7-ea390982dc8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Calculation Info</vt:lpstr>
      <vt:lpstr>Calculation Worksheet</vt:lpstr>
      <vt:lpstr>Income Change Letter</vt:lpstr>
      <vt:lpstr>Recertification Letter</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Oh</dc:creator>
  <cp:keywords/>
  <dc:description/>
  <cp:lastModifiedBy>Clarence Landers</cp:lastModifiedBy>
  <cp:revision/>
  <dcterms:created xsi:type="dcterms:W3CDTF">2018-06-14T14:54:58Z</dcterms:created>
  <dcterms:modified xsi:type="dcterms:W3CDTF">2023-04-25T13:47:14Z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0x010100AF1A0B885D2AE04C918B0F1056B15651</vt:lpwstr>
  </property>
  <property fmtid="{D5CDD505-2E9C-101B-9397-08002B2CF9AE}" pid="3" name="MediaServiceImageTags">
    <vt:lpwstr/>
  </property>
</Properties>
</file>